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5" i="3" l="1"/>
  <c r="AQ15" i="3"/>
  <c r="AP15" i="3"/>
  <c r="AO15" i="3"/>
  <c r="AN15" i="3"/>
  <c r="AM15" i="3"/>
  <c r="AG15" i="3"/>
  <c r="AE15" i="3"/>
  <c r="I20" i="3" s="1"/>
  <c r="AD15" i="3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H15" i="3"/>
  <c r="H19" i="3" s="1"/>
  <c r="G15" i="3"/>
  <c r="G19" i="3" s="1"/>
  <c r="F15" i="3"/>
  <c r="F19" i="3" s="1"/>
  <c r="E15" i="3"/>
  <c r="E19" i="3" s="1"/>
  <c r="AR15" i="3" l="1"/>
  <c r="K20" i="3"/>
  <c r="H20" i="3"/>
  <c r="N20" i="3" s="1"/>
  <c r="F21" i="3"/>
  <c r="O20" i="3"/>
  <c r="E21" i="3"/>
  <c r="G21" i="3"/>
  <c r="I21" i="3"/>
  <c r="L20" i="3"/>
  <c r="AF15" i="3"/>
  <c r="H21" i="3" l="1"/>
  <c r="N21" i="3" s="1"/>
  <c r="M20" i="3"/>
  <c r="J20" i="3"/>
  <c r="K21" i="3"/>
  <c r="J21" i="3" s="1"/>
  <c r="M21" i="3"/>
  <c r="L21" i="3"/>
  <c r="O21" i="3"/>
</calcChain>
</file>

<file path=xl/sharedStrings.xml><?xml version="1.0" encoding="utf-8"?>
<sst xmlns="http://schemas.openxmlformats.org/spreadsheetml/2006/main" count="86" uniqueCount="40">
  <si>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</si>
  <si>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</si>
  <si>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</si>
  <si>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</si>
  <si>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</si>
  <si>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</si>
  <si>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</si>
  <si>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</si>
  <si>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</si>
  <si>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</si>
  <si>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</si>
  <si>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</si>
  <si>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</si>
  <si>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</si>
  <si>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</si>
  <si>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</si>
  <si>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</si>
  <si>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</si>
  <si>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</si>
  <si>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Jarkko Ainasoja</t>
  </si>
  <si>
    <t>6.</t>
  </si>
  <si>
    <t>KaKa</t>
  </si>
  <si>
    <t>3.</t>
  </si>
  <si>
    <t>9.</t>
  </si>
  <si>
    <t>KylKai</t>
  </si>
  <si>
    <t>PeTo</t>
  </si>
  <si>
    <t>5.</t>
  </si>
  <si>
    <t>VJJ</t>
  </si>
  <si>
    <t>4.</t>
  </si>
  <si>
    <t>KiPe</t>
  </si>
  <si>
    <t>KaKa = Kauhajoen Karhu  (1910)</t>
  </si>
  <si>
    <t>PeTo = Peräseinäjoen Toive  (1927)</t>
  </si>
  <si>
    <t>VJJ = Vantaanjoen Juoksu  (2001)</t>
  </si>
  <si>
    <t>KiPe = Kinnarin Pesis  2006  (2005)</t>
  </si>
  <si>
    <t>KylKai = Kylävuoren Kaiku, Kurikka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</si>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</sst>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35</v>
      </c>
      <c r="M2" s="22"/>
      <c r="N2" s="22"/>
      <c r="O2" s="28"/>
      <c r="P2" s="6"/>
      <c r="Q2" s="18" t="s">
        <v>36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37</v>
      </c>
      <c r="AI2" s="22"/>
      <c r="AJ2" s="22"/>
      <c r="AK2" s="28"/>
      <c r="AL2" s="6"/>
      <c r="AM2" s="18" t="s">
        <v>36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2002</v>
      </c>
      <c r="Y4" s="12" t="s">
        <v>20</v>
      </c>
      <c r="Z4" s="1" t="s">
        <v>21</v>
      </c>
      <c r="AA4" s="12">
        <v>13</v>
      </c>
      <c r="AB4" s="12">
        <v>0</v>
      </c>
      <c r="AC4" s="12">
        <v>0</v>
      </c>
      <c r="AD4" s="12">
        <v>3</v>
      </c>
      <c r="AE4" s="12">
        <v>13</v>
      </c>
      <c r="AF4" s="68">
        <v>0.41930000000000001</v>
      </c>
      <c r="AG4" s="10">
        <v>31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22</v>
      </c>
      <c r="Z5" s="1" t="s">
        <v>21</v>
      </c>
      <c r="AA5" s="12">
        <v>8</v>
      </c>
      <c r="AB5" s="12">
        <v>0</v>
      </c>
      <c r="AC5" s="12">
        <v>0</v>
      </c>
      <c r="AD5" s="12">
        <v>6</v>
      </c>
      <c r="AE5" s="12">
        <v>10</v>
      </c>
      <c r="AF5" s="68">
        <v>0.52629999999999999</v>
      </c>
      <c r="AG5" s="10">
        <v>19</v>
      </c>
      <c r="AH5" s="56"/>
      <c r="AI5" s="56"/>
      <c r="AJ5" s="56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2</v>
      </c>
      <c r="AR5" s="57">
        <v>0.28570000000000001</v>
      </c>
      <c r="AS5" s="58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 t="s">
        <v>23</v>
      </c>
      <c r="Z6" s="1" t="s">
        <v>24</v>
      </c>
      <c r="AA6" s="12">
        <v>4</v>
      </c>
      <c r="AB6" s="12">
        <v>0</v>
      </c>
      <c r="AC6" s="12">
        <v>0</v>
      </c>
      <c r="AD6" s="12">
        <v>0</v>
      </c>
      <c r="AE6" s="12">
        <v>5</v>
      </c>
      <c r="AF6" s="68">
        <v>0.45450000000000002</v>
      </c>
      <c r="AG6" s="10">
        <v>11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2005</v>
      </c>
      <c r="Y7" s="12" t="s">
        <v>23</v>
      </c>
      <c r="Z7" s="1" t="s">
        <v>25</v>
      </c>
      <c r="AA7" s="12">
        <v>15</v>
      </c>
      <c r="AB7" s="12">
        <v>1</v>
      </c>
      <c r="AC7" s="12">
        <v>4</v>
      </c>
      <c r="AD7" s="12">
        <v>7</v>
      </c>
      <c r="AE7" s="12">
        <v>27</v>
      </c>
      <c r="AF7" s="68">
        <v>0.4153</v>
      </c>
      <c r="AG7" s="10">
        <v>65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2008</v>
      </c>
      <c r="Y9" s="12" t="s">
        <v>26</v>
      </c>
      <c r="Z9" s="1" t="s">
        <v>27</v>
      </c>
      <c r="AA9" s="12">
        <v>15</v>
      </c>
      <c r="AB9" s="12">
        <v>0</v>
      </c>
      <c r="AC9" s="12">
        <v>2</v>
      </c>
      <c r="AD9" s="12">
        <v>5</v>
      </c>
      <c r="AE9" s="12">
        <v>21</v>
      </c>
      <c r="AF9" s="68">
        <v>0.42</v>
      </c>
      <c r="AG9" s="10">
        <v>50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41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2016</v>
      </c>
      <c r="Y11" s="14" t="s">
        <v>28</v>
      </c>
      <c r="Z11" s="1" t="s">
        <v>29</v>
      </c>
      <c r="AA11" s="12">
        <v>10</v>
      </c>
      <c r="AB11" s="12">
        <v>1</v>
      </c>
      <c r="AC11" s="12">
        <v>9</v>
      </c>
      <c r="AD11" s="13">
        <v>7</v>
      </c>
      <c r="AE11" s="12">
        <v>24</v>
      </c>
      <c r="AF11" s="68">
        <v>0.44440000000000002</v>
      </c>
      <c r="AG11" s="10">
        <v>54</v>
      </c>
      <c r="AH11" s="56"/>
      <c r="AI11" s="7"/>
      <c r="AJ11" s="7"/>
      <c r="AK11" s="7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41"/>
      <c r="AI12" s="7"/>
      <c r="AJ12" s="7"/>
      <c r="AK12" s="7"/>
      <c r="AM12" s="12"/>
      <c r="AN12" s="12"/>
      <c r="AO12" s="13"/>
      <c r="AP12" s="12"/>
      <c r="AQ12" s="12"/>
      <c r="AR12" s="13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2018</v>
      </c>
      <c r="Y13" s="14" t="s">
        <v>28</v>
      </c>
      <c r="Z13" s="1" t="s">
        <v>29</v>
      </c>
      <c r="AA13" s="12">
        <v>8</v>
      </c>
      <c r="AB13" s="12">
        <v>2</v>
      </c>
      <c r="AC13" s="12">
        <v>13</v>
      </c>
      <c r="AD13" s="13">
        <v>8</v>
      </c>
      <c r="AE13" s="12">
        <v>33</v>
      </c>
      <c r="AF13" s="68">
        <v>0.57889999999999997</v>
      </c>
      <c r="AG13" s="10">
        <v>57</v>
      </c>
      <c r="AH13" s="7"/>
      <c r="AI13" s="7"/>
      <c r="AJ13" s="7"/>
      <c r="AK13" s="7"/>
      <c r="AL13" s="10"/>
      <c r="AM13" s="12">
        <v>3</v>
      </c>
      <c r="AN13" s="12">
        <v>0</v>
      </c>
      <c r="AO13" s="13">
        <v>1</v>
      </c>
      <c r="AP13" s="12">
        <v>0</v>
      </c>
      <c r="AQ13" s="12">
        <v>6</v>
      </c>
      <c r="AR13" s="63">
        <v>0.42849999999999999</v>
      </c>
      <c r="AS13" s="10">
        <v>14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12"/>
      <c r="R14" s="12"/>
      <c r="S14" s="13"/>
      <c r="T14" s="12"/>
      <c r="U14" s="12"/>
      <c r="V14" s="13"/>
      <c r="W14" s="19"/>
      <c r="X14" s="12">
        <v>2019</v>
      </c>
      <c r="Y14" s="12" t="s">
        <v>20</v>
      </c>
      <c r="Z14" s="1" t="s">
        <v>29</v>
      </c>
      <c r="AA14" s="12">
        <v>2</v>
      </c>
      <c r="AB14" s="12">
        <v>0</v>
      </c>
      <c r="AC14" s="12">
        <v>0</v>
      </c>
      <c r="AD14" s="12">
        <v>1</v>
      </c>
      <c r="AE14" s="12">
        <v>2</v>
      </c>
      <c r="AF14" s="68">
        <v>0.25</v>
      </c>
      <c r="AG14" s="19">
        <v>8</v>
      </c>
      <c r="AH14" s="41"/>
      <c r="AI14" s="7"/>
      <c r="AJ14" s="7"/>
      <c r="AK14" s="7"/>
      <c r="AM14" s="12"/>
      <c r="AN14" s="12"/>
      <c r="AO14" s="12"/>
      <c r="AP14" s="12"/>
      <c r="AQ14" s="12"/>
      <c r="AR14" s="13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4" t="s">
        <v>13</v>
      </c>
      <c r="C15" s="65"/>
      <c r="D15" s="66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2"/>
      <c r="O15" s="43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56" t="s">
        <v>13</v>
      </c>
      <c r="Y15" s="11"/>
      <c r="Z15" s="9"/>
      <c r="AA15" s="36">
        <f>SUM(AA4:AA14)</f>
        <v>75</v>
      </c>
      <c r="AB15" s="36">
        <f>SUM(AB4:AB14)</f>
        <v>4</v>
      </c>
      <c r="AC15" s="36">
        <f>SUM(AC4:AC14)</f>
        <v>28</v>
      </c>
      <c r="AD15" s="36">
        <f>SUM(AD4:AD14)</f>
        <v>37</v>
      </c>
      <c r="AE15" s="36">
        <f>SUM(AE4:AE14)</f>
        <v>135</v>
      </c>
      <c r="AF15" s="37">
        <f>PRODUCT(AE15/AG15)</f>
        <v>0.4576271186440678</v>
      </c>
      <c r="AG15" s="21">
        <f>SUM(AG4:AG14)</f>
        <v>295</v>
      </c>
      <c r="AH15" s="18"/>
      <c r="AI15" s="29"/>
      <c r="AJ15" s="42"/>
      <c r="AK15" s="43"/>
      <c r="AL15" s="10"/>
      <c r="AM15" s="36">
        <f>SUM(AM4:AM14)</f>
        <v>4</v>
      </c>
      <c r="AN15" s="36">
        <f>SUM(AN4:AN14)</f>
        <v>0</v>
      </c>
      <c r="AO15" s="36">
        <f>SUM(AO4:AO14)</f>
        <v>1</v>
      </c>
      <c r="AP15" s="36">
        <f>SUM(AP4:AP14)</f>
        <v>0</v>
      </c>
      <c r="AQ15" s="36">
        <f>SUM(AQ4:AQ14)</f>
        <v>8</v>
      </c>
      <c r="AR15" s="15">
        <f>PRODUCT(AQ15/AS15)</f>
        <v>0.38095238095238093</v>
      </c>
      <c r="AS15" s="39">
        <f>SUM(AS4:AS14)</f>
        <v>21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9" t="s">
        <v>16</v>
      </c>
      <c r="C17" s="50"/>
      <c r="D17" s="51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38</v>
      </c>
      <c r="O17" s="7" t="s">
        <v>39</v>
      </c>
      <c r="Q17" s="17"/>
      <c r="R17" s="17" t="s">
        <v>10</v>
      </c>
      <c r="S17" s="17"/>
      <c r="T17" s="55" t="s">
        <v>30</v>
      </c>
      <c r="U17" s="10"/>
      <c r="V17" s="19"/>
      <c r="W17" s="19"/>
      <c r="X17" s="44"/>
      <c r="Y17" s="44"/>
      <c r="Z17" s="44"/>
      <c r="AA17" s="44"/>
      <c r="AB17" s="44"/>
      <c r="AC17" s="16"/>
      <c r="AD17" s="16"/>
      <c r="AE17" s="16"/>
      <c r="AF17" s="16"/>
      <c r="AG17" s="16"/>
      <c r="AH17" s="16"/>
      <c r="AI17" s="16"/>
      <c r="AJ17" s="16"/>
      <c r="AK17" s="16"/>
      <c r="AM17" s="19"/>
      <c r="AN17" s="44"/>
      <c r="AO17" s="44"/>
      <c r="AP17" s="44"/>
      <c r="AQ17" s="44"/>
      <c r="AR17" s="44"/>
      <c r="AS17" s="44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2" t="s">
        <v>15</v>
      </c>
      <c r="C18" s="3"/>
      <c r="D18" s="53"/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67">
        <v>0</v>
      </c>
      <c r="K18" s="16"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55" t="s">
        <v>34</v>
      </c>
      <c r="U18" s="16"/>
      <c r="V18" s="16"/>
      <c r="W18" s="16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8">
        <f>PRODUCT(E15+Q15)</f>
        <v>0</v>
      </c>
      <c r="F19" s="48">
        <f>PRODUCT(F15+R15)</f>
        <v>0</v>
      </c>
      <c r="G19" s="48">
        <f>PRODUCT(G15+S15)</f>
        <v>0</v>
      </c>
      <c r="H19" s="48">
        <f>PRODUCT(H15+T15)</f>
        <v>0</v>
      </c>
      <c r="I19" s="48">
        <f>PRODUCT(I15+U15)</f>
        <v>0</v>
      </c>
      <c r="J19" s="67">
        <v>0</v>
      </c>
      <c r="K19" s="16">
        <f>PRODUCT(K15+W15)</f>
        <v>0</v>
      </c>
      <c r="L19" s="54">
        <v>0</v>
      </c>
      <c r="M19" s="54">
        <v>0</v>
      </c>
      <c r="N19" s="54">
        <v>0</v>
      </c>
      <c r="O19" s="54">
        <v>0</v>
      </c>
      <c r="Q19" s="17"/>
      <c r="R19" s="17"/>
      <c r="S19" s="17"/>
      <c r="T19" s="55" t="s">
        <v>31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8">
        <f>PRODUCT(AA15+AM15)</f>
        <v>79</v>
      </c>
      <c r="F20" s="48">
        <f>PRODUCT(AB15+AN15)</f>
        <v>4</v>
      </c>
      <c r="G20" s="48">
        <f>PRODUCT(AC15+AO15)</f>
        <v>29</v>
      </c>
      <c r="H20" s="48">
        <f>PRODUCT(AD15+AP15)</f>
        <v>37</v>
      </c>
      <c r="I20" s="48">
        <f>PRODUCT(AE15+AQ15)</f>
        <v>143</v>
      </c>
      <c r="J20" s="67">
        <f>PRODUCT(I20/K20)</f>
        <v>0.45253164556962028</v>
      </c>
      <c r="K20" s="10">
        <f>PRODUCT(AG15+AS15)</f>
        <v>316</v>
      </c>
      <c r="L20" s="54">
        <f>PRODUCT((F20+G20)/E20)</f>
        <v>0.41772151898734178</v>
      </c>
      <c r="M20" s="54">
        <f>PRODUCT(H20/E20)</f>
        <v>0.46835443037974683</v>
      </c>
      <c r="N20" s="54">
        <f>PRODUCT((F20+G20+H20)/E20)</f>
        <v>0.88607594936708856</v>
      </c>
      <c r="O20" s="54">
        <f>PRODUCT(I20/E20)</f>
        <v>1.8101265822784811</v>
      </c>
      <c r="Q20" s="17"/>
      <c r="R20" s="17"/>
      <c r="S20" s="16"/>
      <c r="T20" s="55" t="s">
        <v>32</v>
      </c>
      <c r="U20" s="10"/>
      <c r="V20" s="10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5" t="s">
        <v>13</v>
      </c>
      <c r="C21" s="46"/>
      <c r="D21" s="47"/>
      <c r="E21" s="48">
        <f>SUM(E18:E20)</f>
        <v>79</v>
      </c>
      <c r="F21" s="48">
        <f t="shared" ref="F21:I21" si="0">SUM(F18:F20)</f>
        <v>4</v>
      </c>
      <c r="G21" s="48">
        <f t="shared" si="0"/>
        <v>29</v>
      </c>
      <c r="H21" s="48">
        <f t="shared" si="0"/>
        <v>37</v>
      </c>
      <c r="I21" s="48">
        <f t="shared" si="0"/>
        <v>143</v>
      </c>
      <c r="J21" s="67">
        <f>PRODUCT(I21/K21)</f>
        <v>0.45253164556962028</v>
      </c>
      <c r="K21" s="16">
        <f>SUM(K18:K20)</f>
        <v>316</v>
      </c>
      <c r="L21" s="54">
        <f>PRODUCT((F21+G21)/E21)</f>
        <v>0.41772151898734178</v>
      </c>
      <c r="M21" s="54">
        <f>PRODUCT(H21/E21)</f>
        <v>0.46835443037974683</v>
      </c>
      <c r="N21" s="54">
        <f>PRODUCT((F21+G21+H21)/E21)</f>
        <v>0.88607594936708856</v>
      </c>
      <c r="O21" s="54">
        <f>PRODUCT(I21/E21)</f>
        <v>1.8101265822784811</v>
      </c>
      <c r="Q21" s="10"/>
      <c r="R21" s="10"/>
      <c r="S21" s="10"/>
      <c r="T21" s="55" t="s">
        <v>33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AC93" s="16"/>
      <c r="AD93" s="16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0"/>
      <c r="V178" s="10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0"/>
      <c r="V179" s="10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0"/>
      <c r="V180" s="10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0"/>
      <c r="V181" s="10"/>
      <c r="AH181" s="16"/>
      <c r="AI181" s="16"/>
      <c r="AJ181" s="16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0"/>
      <c r="V182" s="10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T183" s="16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T184" s="16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T185" s="16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T186" s="16"/>
      <c r="AH186" s="10"/>
      <c r="AI186" s="10"/>
      <c r="AJ186" s="10"/>
      <c r="AK186" s="10"/>
      <c r="AL186" s="10"/>
    </row>
    <row r="187" spans="1:57" x14ac:dyDescent="0.25">
      <c r="T187" s="16"/>
    </row>
    <row r="188" spans="1:57" x14ac:dyDescent="0.25">
      <c r="T188" s="16"/>
    </row>
    <row r="189" spans="1:57" x14ac:dyDescent="0.25">
      <c r="T189" s="16"/>
    </row>
    <row r="190" spans="1:57" x14ac:dyDescent="0.25">
      <c r="T190" s="16"/>
    </row>
    <row r="191" spans="1:57" x14ac:dyDescent="0.25">
      <c r="T191" s="16"/>
    </row>
  </sheetData>
  <sortState ref="X13:AT14">
    <sortCondition ref="X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2019-08-23T19:42:09Z</dcterms:modified>
</cp:coreProperties>
</file>