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AR12" i="2"/>
  <c r="K18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N17" i="2" s="1"/>
  <c r="H17" i="2"/>
  <c r="M17" i="2" s="1"/>
  <c r="K16" i="2"/>
  <c r="I18" i="2"/>
  <c r="J16" i="2"/>
  <c r="H18" i="2"/>
  <c r="M18" i="2" s="1"/>
  <c r="J17" i="2"/>
  <c r="O17" i="2"/>
  <c r="J12" i="2"/>
  <c r="AF12" i="2"/>
  <c r="L17" i="2" l="1"/>
  <c r="F18" i="2"/>
  <c r="N18" i="2" s="1"/>
  <c r="O18" i="2"/>
  <c r="J18" i="2"/>
  <c r="L18" i="2" l="1"/>
</calcChain>
</file>

<file path=xl/sharedStrings.xml><?xml version="1.0" encoding="utf-8"?>
<sst xmlns="http://schemas.openxmlformats.org/spreadsheetml/2006/main" count="86" uniqueCount="36">
  <si>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</si>
  <si>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</si>
  <si>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</si>
  <si>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</si>
  <si>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</si>
  <si>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</si>
  <si>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</si>
  <si>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</si>
  <si>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</si>
  <si>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</si>
  <si>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</si>
  <si>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</si>
  <si>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</si>
  <si>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</si>
  <si>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4.</t>
  </si>
  <si>
    <t>AA = Alajärven Ankkurit  (1944)</t>
  </si>
  <si>
    <t>6.</t>
  </si>
  <si>
    <t>AA</t>
  </si>
  <si>
    <t>Virkiä</t>
  </si>
  <si>
    <t>Jussi Alakoskela</t>
  </si>
  <si>
    <t>5.</t>
  </si>
  <si>
    <t>1.</t>
  </si>
  <si>
    <t>NJ  2</t>
  </si>
  <si>
    <t>11.8.1980</t>
  </si>
  <si>
    <t>Virkiä = Lapuan Virkiä  (1907), kasvattajaseura</t>
  </si>
  <si>
    <t>NJ = Nurmon Jymy  (1925)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</si>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</sst>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23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61"/>
      <c r="E2" s="8" t="s">
        <v>7</v>
      </c>
      <c r="F2" s="9"/>
      <c r="G2" s="9"/>
      <c r="H2" s="9"/>
      <c r="I2" s="15"/>
      <c r="J2" s="10"/>
      <c r="K2" s="35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62" t="s">
        <v>27</v>
      </c>
      <c r="Y2" s="63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33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1"/>
      <c r="E4" s="22"/>
      <c r="F4" s="22"/>
      <c r="G4" s="22"/>
      <c r="H4" s="34"/>
      <c r="I4" s="22"/>
      <c r="J4" s="42"/>
      <c r="K4" s="21"/>
      <c r="L4" s="40"/>
      <c r="M4" s="13"/>
      <c r="N4" s="13"/>
      <c r="O4" s="13"/>
      <c r="P4" s="18"/>
      <c r="Q4" s="22"/>
      <c r="R4" s="22"/>
      <c r="S4" s="34"/>
      <c r="T4" s="22"/>
      <c r="U4" s="22"/>
      <c r="V4" s="64"/>
      <c r="W4" s="21"/>
      <c r="X4" s="22">
        <v>2001</v>
      </c>
      <c r="Y4" s="22" t="s">
        <v>14</v>
      </c>
      <c r="Z4" s="41" t="s">
        <v>18</v>
      </c>
      <c r="AA4" s="22">
        <v>18</v>
      </c>
      <c r="AB4" s="22">
        <v>4</v>
      </c>
      <c r="AC4" s="22">
        <v>9</v>
      </c>
      <c r="AD4" s="22">
        <v>30</v>
      </c>
      <c r="AE4" s="22">
        <v>78</v>
      </c>
      <c r="AF4" s="69">
        <v>0.58640000000000003</v>
      </c>
      <c r="AG4" s="18">
        <v>133</v>
      </c>
      <c r="AH4" s="11"/>
      <c r="AI4" s="13" t="s">
        <v>16</v>
      </c>
      <c r="AJ4" s="11"/>
      <c r="AK4" s="13"/>
      <c r="AL4" s="18"/>
      <c r="AM4" s="22">
        <v>3</v>
      </c>
      <c r="AN4" s="22">
        <v>0</v>
      </c>
      <c r="AO4" s="22">
        <v>0</v>
      </c>
      <c r="AP4" s="22">
        <v>4</v>
      </c>
      <c r="AQ4" s="22">
        <v>9</v>
      </c>
      <c r="AR4" s="59">
        <v>0.42849999999999999</v>
      </c>
      <c r="AS4" s="1">
        <v>21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1"/>
      <c r="E5" s="22"/>
      <c r="F5" s="22"/>
      <c r="G5" s="22"/>
      <c r="H5" s="34"/>
      <c r="I5" s="22"/>
      <c r="J5" s="42"/>
      <c r="K5" s="21"/>
      <c r="L5" s="40"/>
      <c r="M5" s="13"/>
      <c r="N5" s="13"/>
      <c r="O5" s="13"/>
      <c r="P5" s="18"/>
      <c r="Q5" s="22"/>
      <c r="R5" s="22"/>
      <c r="S5" s="34"/>
      <c r="T5" s="22"/>
      <c r="U5" s="22"/>
      <c r="V5" s="34"/>
      <c r="W5" s="21"/>
      <c r="X5" s="22">
        <v>2002</v>
      </c>
      <c r="Y5" s="22" t="s">
        <v>20</v>
      </c>
      <c r="Z5" s="41" t="s">
        <v>18</v>
      </c>
      <c r="AA5" s="22">
        <v>18</v>
      </c>
      <c r="AB5" s="22">
        <v>1</v>
      </c>
      <c r="AC5" s="22">
        <v>8</v>
      </c>
      <c r="AD5" s="22">
        <v>14</v>
      </c>
      <c r="AE5" s="22">
        <v>69</v>
      </c>
      <c r="AF5" s="69">
        <v>0.57020000000000004</v>
      </c>
      <c r="AG5" s="18">
        <v>121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1"/>
      <c r="E6" s="22"/>
      <c r="F6" s="22"/>
      <c r="G6" s="22"/>
      <c r="H6" s="34"/>
      <c r="I6" s="22"/>
      <c r="J6" s="42"/>
      <c r="K6" s="21"/>
      <c r="L6" s="40"/>
      <c r="M6" s="13"/>
      <c r="N6" s="13"/>
      <c r="O6" s="13"/>
      <c r="Q6" s="22"/>
      <c r="R6" s="22"/>
      <c r="S6" s="34"/>
      <c r="T6" s="22"/>
      <c r="U6" s="22"/>
      <c r="V6" s="34"/>
      <c r="W6" s="21"/>
      <c r="X6" s="22">
        <v>2003</v>
      </c>
      <c r="Y6" s="22" t="s">
        <v>16</v>
      </c>
      <c r="Z6" s="41" t="s">
        <v>18</v>
      </c>
      <c r="AA6" s="22">
        <v>16</v>
      </c>
      <c r="AB6" s="22">
        <v>2</v>
      </c>
      <c r="AC6" s="22">
        <v>7</v>
      </c>
      <c r="AD6" s="22">
        <v>14</v>
      </c>
      <c r="AE6" s="22">
        <v>77</v>
      </c>
      <c r="AF6" s="69">
        <v>0.56610000000000005</v>
      </c>
      <c r="AG6" s="18">
        <v>136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1"/>
      <c r="E7" s="22"/>
      <c r="F7" s="22"/>
      <c r="G7" s="22"/>
      <c r="H7" s="34"/>
      <c r="I7" s="22"/>
      <c r="J7" s="42"/>
      <c r="K7" s="21"/>
      <c r="L7" s="40"/>
      <c r="M7" s="13"/>
      <c r="N7" s="13"/>
      <c r="O7" s="13"/>
      <c r="Q7" s="22"/>
      <c r="R7" s="22"/>
      <c r="S7" s="34"/>
      <c r="T7" s="22"/>
      <c r="U7" s="22"/>
      <c r="V7" s="34"/>
      <c r="W7" s="21"/>
      <c r="X7" s="22">
        <v>2004</v>
      </c>
      <c r="Y7" s="22" t="s">
        <v>16</v>
      </c>
      <c r="Z7" s="41" t="s">
        <v>18</v>
      </c>
      <c r="AA7" s="22">
        <v>16</v>
      </c>
      <c r="AB7" s="22">
        <v>4</v>
      </c>
      <c r="AC7" s="22">
        <v>15</v>
      </c>
      <c r="AD7" s="22">
        <v>10</v>
      </c>
      <c r="AE7" s="22">
        <v>77</v>
      </c>
      <c r="AF7" s="69">
        <v>0.60150000000000003</v>
      </c>
      <c r="AG7" s="18">
        <v>128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1"/>
      <c r="E8" s="22"/>
      <c r="F8" s="22"/>
      <c r="G8" s="22"/>
      <c r="H8" s="34"/>
      <c r="I8" s="22"/>
      <c r="J8" s="42"/>
      <c r="K8" s="21"/>
      <c r="L8" s="40"/>
      <c r="M8" s="13"/>
      <c r="N8" s="13"/>
      <c r="O8" s="13"/>
      <c r="Q8" s="22"/>
      <c r="R8" s="22"/>
      <c r="S8" s="34"/>
      <c r="T8" s="22"/>
      <c r="U8" s="22"/>
      <c r="V8" s="34"/>
      <c r="W8" s="21"/>
      <c r="X8" s="22">
        <v>2005</v>
      </c>
      <c r="Y8" s="22" t="s">
        <v>20</v>
      </c>
      <c r="Z8" s="41" t="s">
        <v>18</v>
      </c>
      <c r="AA8" s="22">
        <v>18</v>
      </c>
      <c r="AB8" s="22">
        <v>2</v>
      </c>
      <c r="AC8" s="22">
        <v>14</v>
      </c>
      <c r="AD8" s="22">
        <v>13</v>
      </c>
      <c r="AE8" s="22">
        <v>93</v>
      </c>
      <c r="AF8" s="69">
        <v>0.70989999999999998</v>
      </c>
      <c r="AG8" s="18">
        <v>131</v>
      </c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5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1"/>
      <c r="E9" s="22"/>
      <c r="F9" s="22"/>
      <c r="G9" s="22"/>
      <c r="H9" s="34"/>
      <c r="I9" s="22"/>
      <c r="J9" s="42"/>
      <c r="K9" s="21"/>
      <c r="L9" s="40"/>
      <c r="M9" s="13"/>
      <c r="N9" s="13"/>
      <c r="O9" s="13"/>
      <c r="Q9" s="22"/>
      <c r="R9" s="22"/>
      <c r="S9" s="34"/>
      <c r="T9" s="22"/>
      <c r="U9" s="22"/>
      <c r="V9" s="34"/>
      <c r="W9" s="21"/>
      <c r="X9" s="22">
        <v>2006</v>
      </c>
      <c r="Y9" s="22" t="s">
        <v>20</v>
      </c>
      <c r="Z9" s="41" t="s">
        <v>18</v>
      </c>
      <c r="AA9" s="22">
        <v>9</v>
      </c>
      <c r="AB9" s="22">
        <v>0</v>
      </c>
      <c r="AC9" s="22">
        <v>7</v>
      </c>
      <c r="AD9" s="22">
        <v>6</v>
      </c>
      <c r="AE9" s="22">
        <v>31</v>
      </c>
      <c r="AF9" s="69">
        <v>0.70450000000000002</v>
      </c>
      <c r="AG9" s="18">
        <v>44</v>
      </c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5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>
        <v>2006</v>
      </c>
      <c r="C10" s="60" t="s">
        <v>16</v>
      </c>
      <c r="D10" s="41" t="s">
        <v>17</v>
      </c>
      <c r="E10" s="22">
        <v>9</v>
      </c>
      <c r="F10" s="22">
        <v>0</v>
      </c>
      <c r="G10" s="22">
        <v>1</v>
      </c>
      <c r="H10" s="22">
        <v>0</v>
      </c>
      <c r="I10" s="22">
        <v>7</v>
      </c>
      <c r="J10" s="42">
        <v>0.21199999999999999</v>
      </c>
      <c r="K10" s="18">
        <v>33</v>
      </c>
      <c r="L10" s="11"/>
      <c r="M10" s="13"/>
      <c r="N10" s="13"/>
      <c r="O10" s="13"/>
      <c r="Q10" s="22"/>
      <c r="R10" s="22"/>
      <c r="S10" s="34"/>
      <c r="T10" s="22"/>
      <c r="U10" s="22"/>
      <c r="V10" s="34"/>
      <c r="W10" s="21"/>
      <c r="X10" s="22"/>
      <c r="Y10" s="23"/>
      <c r="Z10" s="41"/>
      <c r="AA10" s="22"/>
      <c r="AB10" s="22"/>
      <c r="AC10" s="22"/>
      <c r="AD10" s="34"/>
      <c r="AE10" s="22"/>
      <c r="AF10" s="42"/>
      <c r="AG10" s="21"/>
      <c r="AH10" s="40"/>
      <c r="AI10" s="11"/>
      <c r="AJ10" s="11"/>
      <c r="AK10" s="13"/>
      <c r="AL10" s="18"/>
      <c r="AM10" s="22"/>
      <c r="AN10" s="22"/>
      <c r="AO10" s="22"/>
      <c r="AP10" s="22"/>
      <c r="AQ10" s="22"/>
      <c r="AR10" s="5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1"/>
      <c r="E11" s="22"/>
      <c r="F11" s="22"/>
      <c r="G11" s="22"/>
      <c r="H11" s="34"/>
      <c r="I11" s="22"/>
      <c r="J11" s="42"/>
      <c r="K11" s="21"/>
      <c r="L11" s="40"/>
      <c r="M11" s="13"/>
      <c r="N11" s="13"/>
      <c r="O11" s="13"/>
      <c r="Q11" s="22"/>
      <c r="R11" s="22"/>
      <c r="S11" s="34"/>
      <c r="T11" s="22"/>
      <c r="U11" s="22"/>
      <c r="V11" s="34"/>
      <c r="W11" s="21"/>
      <c r="X11" s="22">
        <v>2007</v>
      </c>
      <c r="Y11" s="22" t="s">
        <v>21</v>
      </c>
      <c r="Z11" s="41" t="s">
        <v>22</v>
      </c>
      <c r="AA11" s="22">
        <v>16</v>
      </c>
      <c r="AB11" s="22">
        <v>0</v>
      </c>
      <c r="AC11" s="22">
        <v>12</v>
      </c>
      <c r="AD11" s="22">
        <v>12</v>
      </c>
      <c r="AE11" s="22">
        <v>65</v>
      </c>
      <c r="AF11" s="69">
        <v>0.63100000000000001</v>
      </c>
      <c r="AG11" s="18">
        <v>103</v>
      </c>
      <c r="AH11" s="11"/>
      <c r="AI11" s="11"/>
      <c r="AJ11" s="11"/>
      <c r="AK11" s="13"/>
      <c r="AL11" s="18"/>
      <c r="AM11" s="22">
        <v>7</v>
      </c>
      <c r="AN11" s="22">
        <v>1</v>
      </c>
      <c r="AO11" s="22">
        <v>4</v>
      </c>
      <c r="AP11" s="22">
        <v>3</v>
      </c>
      <c r="AQ11" s="22">
        <v>15</v>
      </c>
      <c r="AR11" s="59">
        <v>0.375</v>
      </c>
      <c r="AS11" s="1">
        <v>40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65" t="s">
        <v>30</v>
      </c>
      <c r="C12" s="66"/>
      <c r="D12" s="67"/>
      <c r="E12" s="46">
        <f>SUM(E4:E11)</f>
        <v>9</v>
      </c>
      <c r="F12" s="46">
        <f>SUM(F4:F11)</f>
        <v>0</v>
      </c>
      <c r="G12" s="46">
        <f>SUM(G4:G11)</f>
        <v>1</v>
      </c>
      <c r="H12" s="46">
        <f>SUM(H4:H11)</f>
        <v>0</v>
      </c>
      <c r="I12" s="46">
        <f>SUM(I4:I11)</f>
        <v>7</v>
      </c>
      <c r="J12" s="47">
        <f>PRODUCT(I12/K12)</f>
        <v>0.21212121212121213</v>
      </c>
      <c r="K12" s="35">
        <f>SUM(K4:K11)</f>
        <v>33</v>
      </c>
      <c r="L12" s="17"/>
      <c r="M12" s="15"/>
      <c r="N12" s="48"/>
      <c r="O12" s="49"/>
      <c r="P12" s="18"/>
      <c r="Q12" s="46">
        <f>SUM(Q4:Q11)</f>
        <v>0</v>
      </c>
      <c r="R12" s="46">
        <f>SUM(R4:R11)</f>
        <v>0</v>
      </c>
      <c r="S12" s="46">
        <f>SUM(S4:S11)</f>
        <v>0</v>
      </c>
      <c r="T12" s="46">
        <f>SUM(T4:T11)</f>
        <v>0</v>
      </c>
      <c r="U12" s="46">
        <f>SUM(U4:U11)</f>
        <v>0</v>
      </c>
      <c r="V12" s="24">
        <v>0</v>
      </c>
      <c r="W12" s="35">
        <f>SUM(W4:W11)</f>
        <v>0</v>
      </c>
      <c r="X12" s="11" t="s">
        <v>30</v>
      </c>
      <c r="Y12" s="12"/>
      <c r="Z12" s="10"/>
      <c r="AA12" s="46">
        <f>SUM(AA4:AA11)</f>
        <v>111</v>
      </c>
      <c r="AB12" s="46">
        <f>SUM(AB4:AB11)</f>
        <v>13</v>
      </c>
      <c r="AC12" s="46">
        <f>SUM(AC4:AC11)</f>
        <v>72</v>
      </c>
      <c r="AD12" s="46">
        <f>SUM(AD4:AD11)</f>
        <v>99</v>
      </c>
      <c r="AE12" s="46">
        <f>SUM(AE4:AE11)</f>
        <v>490</v>
      </c>
      <c r="AF12" s="47">
        <f>PRODUCT(AE12/AG12)</f>
        <v>0.61557788944723613</v>
      </c>
      <c r="AG12" s="35">
        <f>SUM(AG4:AG11)</f>
        <v>796</v>
      </c>
      <c r="AH12" s="17"/>
      <c r="AI12" s="15"/>
      <c r="AJ12" s="48"/>
      <c r="AK12" s="49"/>
      <c r="AL12" s="18"/>
      <c r="AM12" s="46">
        <f>SUM(AM4:AM11)</f>
        <v>10</v>
      </c>
      <c r="AN12" s="46">
        <f>SUM(AN4:AN11)</f>
        <v>1</v>
      </c>
      <c r="AO12" s="46">
        <f>SUM(AO4:AO11)</f>
        <v>4</v>
      </c>
      <c r="AP12" s="46">
        <f>SUM(AP4:AP11)</f>
        <v>7</v>
      </c>
      <c r="AQ12" s="46">
        <f>SUM(AQ4:AQ11)</f>
        <v>24</v>
      </c>
      <c r="AR12" s="24">
        <f>PRODUCT(AQ12/AS12)</f>
        <v>0.39344262295081966</v>
      </c>
      <c r="AS12" s="39">
        <f>SUM(AS4:AS11)</f>
        <v>61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1"/>
      <c r="L13" s="18"/>
      <c r="M13" s="18"/>
      <c r="N13" s="18"/>
      <c r="O13" s="18"/>
      <c r="P13" s="25"/>
      <c r="Q13" s="25"/>
      <c r="R13" s="27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26"/>
      <c r="AG13" s="21"/>
      <c r="AH13" s="18"/>
      <c r="AI13" s="18"/>
      <c r="AJ13" s="18"/>
      <c r="AK13" s="18"/>
      <c r="AL13" s="25"/>
      <c r="AM13" s="25"/>
      <c r="AN13" s="27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1" t="s">
        <v>28</v>
      </c>
      <c r="C14" s="52"/>
      <c r="D14" s="53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34</v>
      </c>
      <c r="O14" s="13" t="s">
        <v>35</v>
      </c>
      <c r="Q14" s="27"/>
      <c r="R14" s="27" t="s">
        <v>12</v>
      </c>
      <c r="S14" s="27"/>
      <c r="T14" s="25" t="s">
        <v>24</v>
      </c>
      <c r="U14" s="18"/>
      <c r="V14" s="21"/>
      <c r="W14" s="21"/>
      <c r="X14" s="50"/>
      <c r="Y14" s="50"/>
      <c r="Z14" s="50"/>
      <c r="AA14" s="50"/>
      <c r="AB14" s="50"/>
      <c r="AC14" s="25"/>
      <c r="AD14" s="25"/>
      <c r="AE14" s="25"/>
      <c r="AF14" s="25"/>
      <c r="AG14" s="25"/>
      <c r="AH14" s="25"/>
      <c r="AI14" s="25"/>
      <c r="AJ14" s="25"/>
      <c r="AK14" s="25"/>
      <c r="AM14" s="21"/>
      <c r="AN14" s="50"/>
      <c r="AO14" s="50"/>
      <c r="AP14" s="50"/>
      <c r="AQ14" s="50"/>
      <c r="AR14" s="50"/>
      <c r="AS14" s="50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29</v>
      </c>
      <c r="C15" s="7"/>
      <c r="D15" s="29"/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68">
        <v>0</v>
      </c>
      <c r="K15" s="25">
        <v>0</v>
      </c>
      <c r="L15" s="55">
        <v>0</v>
      </c>
      <c r="M15" s="55">
        <v>0</v>
      </c>
      <c r="N15" s="55">
        <v>0</v>
      </c>
      <c r="O15" s="55">
        <v>0</v>
      </c>
      <c r="Q15" s="27"/>
      <c r="R15" s="27"/>
      <c r="S15" s="27"/>
      <c r="T15" s="25" t="s">
        <v>15</v>
      </c>
      <c r="U15" s="25"/>
      <c r="V15" s="25"/>
      <c r="W15" s="25"/>
      <c r="X15" s="27"/>
      <c r="Y15" s="27"/>
      <c r="Z15" s="27"/>
      <c r="AA15" s="27"/>
      <c r="AB15" s="27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43" t="s">
        <v>13</v>
      </c>
      <c r="C16" s="44"/>
      <c r="D16" s="45"/>
      <c r="E16" s="54">
        <f>PRODUCT(E12+Q12)</f>
        <v>9</v>
      </c>
      <c r="F16" s="54">
        <f>PRODUCT(F12+R12)</f>
        <v>0</v>
      </c>
      <c r="G16" s="54">
        <f>PRODUCT(G12+S12)</f>
        <v>1</v>
      </c>
      <c r="H16" s="54">
        <f>PRODUCT(H12+T12)</f>
        <v>0</v>
      </c>
      <c r="I16" s="54">
        <f>PRODUCT(I12+U12)</f>
        <v>7</v>
      </c>
      <c r="J16" s="68">
        <f>PRODUCT(I16/K16)</f>
        <v>0.21212121212121213</v>
      </c>
      <c r="K16" s="25">
        <f>PRODUCT(K12+W12)</f>
        <v>33</v>
      </c>
      <c r="L16" s="55">
        <f>PRODUCT((F16+G16)/E16)</f>
        <v>0.1111111111111111</v>
      </c>
      <c r="M16" s="55">
        <f>PRODUCT(H16/E16)</f>
        <v>0</v>
      </c>
      <c r="N16" s="55">
        <f>PRODUCT((F16+G16+H16)/E16)</f>
        <v>0.1111111111111111</v>
      </c>
      <c r="O16" s="55">
        <f>PRODUCT(I16/E16)</f>
        <v>0.77777777777777779</v>
      </c>
      <c r="Q16" s="27"/>
      <c r="R16" s="27"/>
      <c r="S16" s="27"/>
      <c r="T16" s="25" t="s">
        <v>25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27</v>
      </c>
      <c r="C17" s="19"/>
      <c r="D17" s="30"/>
      <c r="E17" s="54">
        <f>PRODUCT(AA12+AM12)</f>
        <v>121</v>
      </c>
      <c r="F17" s="54">
        <f>PRODUCT(AB12+AN12)</f>
        <v>14</v>
      </c>
      <c r="G17" s="54">
        <f>PRODUCT(AC12+AO12)</f>
        <v>76</v>
      </c>
      <c r="H17" s="54">
        <f>PRODUCT(AD12+AP12)</f>
        <v>106</v>
      </c>
      <c r="I17" s="54">
        <f>PRODUCT(AE12+AQ12)</f>
        <v>514</v>
      </c>
      <c r="J17" s="68">
        <f>PRODUCT(I17/K17)</f>
        <v>0.59976662777129519</v>
      </c>
      <c r="K17" s="18">
        <f>PRODUCT(AG12+AS12)</f>
        <v>857</v>
      </c>
      <c r="L17" s="55">
        <f>PRODUCT((F17+G17)/E17)</f>
        <v>0.74380165289256195</v>
      </c>
      <c r="M17" s="55">
        <f>PRODUCT(H17/E17)</f>
        <v>0.87603305785123964</v>
      </c>
      <c r="N17" s="55">
        <f>PRODUCT((F17+G17+H17)/E17)</f>
        <v>1.6198347107438016</v>
      </c>
      <c r="O17" s="55">
        <f>PRODUCT(I17/E17)</f>
        <v>4.2479338842975203</v>
      </c>
      <c r="Q17" s="27"/>
      <c r="R17" s="27"/>
      <c r="S17" s="25"/>
      <c r="T17" s="18"/>
      <c r="U17" s="18"/>
      <c r="V17" s="18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56" t="s">
        <v>30</v>
      </c>
      <c r="C18" s="57"/>
      <c r="D18" s="58"/>
      <c r="E18" s="54">
        <f>SUM(E15:E17)</f>
        <v>130</v>
      </c>
      <c r="F18" s="54">
        <f t="shared" ref="F18:I18" si="0">SUM(F15:F17)</f>
        <v>14</v>
      </c>
      <c r="G18" s="54">
        <f t="shared" si="0"/>
        <v>77</v>
      </c>
      <c r="H18" s="54">
        <f t="shared" si="0"/>
        <v>106</v>
      </c>
      <c r="I18" s="54">
        <f t="shared" si="0"/>
        <v>521</v>
      </c>
      <c r="J18" s="68">
        <f>PRODUCT(I18/K18)</f>
        <v>0.58539325842696632</v>
      </c>
      <c r="K18" s="25">
        <f>SUM(K15:K17)</f>
        <v>890</v>
      </c>
      <c r="L18" s="55">
        <f>PRODUCT((F18+G18)/E18)</f>
        <v>0.7</v>
      </c>
      <c r="M18" s="55">
        <f>PRODUCT(H18/E18)</f>
        <v>0.81538461538461537</v>
      </c>
      <c r="N18" s="55">
        <f>PRODUCT((F18+G18+H18)/E18)</f>
        <v>1.5153846153846153</v>
      </c>
      <c r="O18" s="55">
        <f>PRODUCT(I18/E18)</f>
        <v>4.0076923076923077</v>
      </c>
      <c r="Q18" s="18"/>
      <c r="R18" s="18"/>
      <c r="S18" s="18"/>
      <c r="T18" s="1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25"/>
      <c r="V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25"/>
      <c r="V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25"/>
      <c r="V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25"/>
      <c r="V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25"/>
      <c r="V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25"/>
      <c r="V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25"/>
      <c r="V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25"/>
      <c r="V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25"/>
      <c r="V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25"/>
      <c r="V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25"/>
      <c r="V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25"/>
      <c r="V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25"/>
      <c r="V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25"/>
      <c r="V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AH178" s="25"/>
      <c r="AI178" s="25"/>
      <c r="AJ178" s="25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T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T181" s="18"/>
      <c r="AH181" s="25"/>
      <c r="AI181" s="25"/>
      <c r="AJ181" s="25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T182" s="18"/>
      <c r="AH182" s="25"/>
      <c r="AI182" s="25"/>
      <c r="AJ182" s="25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T183" s="18"/>
      <c r="AH183" s="18"/>
      <c r="AI183" s="18"/>
      <c r="AJ183" s="18"/>
      <c r="AK183" s="18"/>
      <c r="AL183" s="18"/>
    </row>
    <row r="184" spans="12:38" x14ac:dyDescent="0.25">
      <c r="T184" s="18"/>
    </row>
    <row r="185" spans="12:38" x14ac:dyDescent="0.25">
      <c r="T185" s="18"/>
    </row>
    <row r="186" spans="12:38" x14ac:dyDescent="0.25">
      <c r="T186" s="18"/>
    </row>
    <row r="187" spans="12:38" x14ac:dyDescent="0.25">
      <c r="T187" s="18"/>
    </row>
    <row r="188" spans="12:38" x14ac:dyDescent="0.25">
      <c r="T188" s="18"/>
    </row>
    <row r="189" spans="12:38" x14ac:dyDescent="0.25">
      <c r="T18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2018-08-28T07:47:01Z</dcterms:modified>
</cp:coreProperties>
</file>