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K13" i="3"/>
  <c r="AS7" i="3"/>
  <c r="AQ7" i="3"/>
  <c r="AP7" i="3"/>
  <c r="H12" i="3" s="1"/>
  <c r="AO7" i="3"/>
  <c r="AN7" i="3"/>
  <c r="F12" i="3" s="1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I7" i="3"/>
  <c r="I11" i="3" s="1"/>
  <c r="H7" i="3"/>
  <c r="H11" i="3" s="1"/>
  <c r="H13" i="3" s="1"/>
  <c r="G7" i="3"/>
  <c r="G11" i="3" s="1"/>
  <c r="G13" i="3" s="1"/>
  <c r="F7" i="3"/>
  <c r="F11" i="3" s="1"/>
  <c r="F13" i="3" s="1"/>
  <c r="E7" i="3"/>
  <c r="E11" i="3" s="1"/>
  <c r="E13" i="3" s="1"/>
  <c r="I13" i="3" l="1"/>
  <c r="O12" i="3"/>
  <c r="J12" i="3"/>
  <c r="N13" i="3"/>
  <c r="L13" i="3"/>
  <c r="M13" i="3"/>
  <c r="L12" i="3"/>
  <c r="N12" i="3"/>
  <c r="M12" i="3"/>
  <c r="AF7" i="3"/>
  <c r="O13" i="3" l="1"/>
  <c r="J13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<sst xmlns="http://schemas.openxmlformats.org/spreadsheetml/2006/main" count="73" uniqueCount="31">
  <si>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</si>
  <si>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</si>
  <si>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</si>
  <si>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</si>
  <si>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</si>
  <si>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</si>
  <si>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</si>
  <si>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</si>
  <si>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</si>
  <si>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</si>
  <si>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</si>
  <si>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</si>
  <si>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</si>
  <si>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</si>
  <si>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</si>
  <si>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</si>
  <si>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</si>
  <si>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</si>
  <si>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</si>
  <si>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8.</t>
  </si>
  <si>
    <t>7.</t>
  </si>
  <si>
    <t>9.</t>
  </si>
  <si>
    <t>NeNu-Pesis = Nerkoon Nuorisoseuran Pesis  (1992),  kasvattajaseura</t>
  </si>
  <si>
    <t>NeNu-Pesis</t>
  </si>
  <si>
    <t>Juha Asunmaa</t>
  </si>
  <si>
    <t>30.11.1978   Lapinlahti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</si>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</sst>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19</v>
      </c>
      <c r="Z4" s="1" t="s">
        <v>23</v>
      </c>
      <c r="AA4" s="12">
        <v>16</v>
      </c>
      <c r="AB4" s="12">
        <v>0</v>
      </c>
      <c r="AC4" s="12">
        <v>2</v>
      </c>
      <c r="AD4" s="12">
        <v>19</v>
      </c>
      <c r="AE4" s="12">
        <v>66</v>
      </c>
      <c r="AF4" s="66">
        <v>0.59450000000000003</v>
      </c>
      <c r="AG4" s="10">
        <v>111</v>
      </c>
      <c r="AH4" s="56"/>
      <c r="AI4" s="56"/>
      <c r="AJ4" s="56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20</v>
      </c>
      <c r="Z5" s="1" t="s">
        <v>23</v>
      </c>
      <c r="AA5" s="12">
        <v>11</v>
      </c>
      <c r="AB5" s="12">
        <v>1</v>
      </c>
      <c r="AC5" s="12">
        <v>1</v>
      </c>
      <c r="AD5" s="12">
        <v>8</v>
      </c>
      <c r="AE5" s="12">
        <v>47</v>
      </c>
      <c r="AF5" s="66">
        <v>0.65269999999999995</v>
      </c>
      <c r="AG5" s="10">
        <v>72</v>
      </c>
      <c r="AH5" s="56"/>
      <c r="AI5" s="56"/>
      <c r="AJ5" s="56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2013</v>
      </c>
      <c r="Y6" s="12" t="s">
        <v>21</v>
      </c>
      <c r="Z6" s="1" t="s">
        <v>23</v>
      </c>
      <c r="AA6" s="12">
        <v>15</v>
      </c>
      <c r="AB6" s="12">
        <v>0</v>
      </c>
      <c r="AC6" s="12">
        <v>2</v>
      </c>
      <c r="AD6" s="12">
        <v>14</v>
      </c>
      <c r="AE6" s="12">
        <v>61</v>
      </c>
      <c r="AF6" s="66">
        <v>0.58650000000000002</v>
      </c>
      <c r="AG6" s="10">
        <v>104</v>
      </c>
      <c r="AH6" s="56"/>
      <c r="AI6" s="56"/>
      <c r="AJ6" s="56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42</v>
      </c>
      <c r="AB7" s="36">
        <f>SUM(AB4:AB6)</f>
        <v>1</v>
      </c>
      <c r="AC7" s="36">
        <f>SUM(AC4:AC6)</f>
        <v>5</v>
      </c>
      <c r="AD7" s="36">
        <f>SUM(AD4:AD6)</f>
        <v>41</v>
      </c>
      <c r="AE7" s="36">
        <f>SUM(AE4:AE6)</f>
        <v>174</v>
      </c>
      <c r="AF7" s="37">
        <f>PRODUCT(AE7/AG7)</f>
        <v>0.60627177700348434</v>
      </c>
      <c r="AG7" s="21">
        <f>SUM(AG4:AG6)</f>
        <v>287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7"/>
      <c r="R9" s="17" t="s">
        <v>10</v>
      </c>
      <c r="S9" s="17"/>
      <c r="T9" s="55" t="s">
        <v>22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42</v>
      </c>
      <c r="F12" s="48">
        <f>PRODUCT(AB7+AN7)</f>
        <v>1</v>
      </c>
      <c r="G12" s="48">
        <f>PRODUCT(AC7+AO7)</f>
        <v>5</v>
      </c>
      <c r="H12" s="48">
        <f>PRODUCT(AD7+AP7)</f>
        <v>41</v>
      </c>
      <c r="I12" s="48">
        <f>PRODUCT(AE7+AQ7)</f>
        <v>174</v>
      </c>
      <c r="J12" s="65">
        <f>PRODUCT(I12/K12)</f>
        <v>0.60627177700348434</v>
      </c>
      <c r="K12" s="10">
        <f>PRODUCT(AG7+AS7)</f>
        <v>287</v>
      </c>
      <c r="L12" s="54">
        <f>PRODUCT((F12+G12)/E12)</f>
        <v>0.14285714285714285</v>
      </c>
      <c r="M12" s="54">
        <f>PRODUCT(H12/E12)</f>
        <v>0.97619047619047616</v>
      </c>
      <c r="N12" s="54">
        <f>PRODUCT((F12+G12+H12)/E12)</f>
        <v>1.1190476190476191</v>
      </c>
      <c r="O12" s="54">
        <f>PRODUCT(I12/E12)</f>
        <v>4.1428571428571432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42</v>
      </c>
      <c r="F13" s="48">
        <f t="shared" ref="F13:I13" si="0">SUM(F10:F12)</f>
        <v>1</v>
      </c>
      <c r="G13" s="48">
        <f t="shared" si="0"/>
        <v>5</v>
      </c>
      <c r="H13" s="48">
        <f t="shared" si="0"/>
        <v>41</v>
      </c>
      <c r="I13" s="48">
        <f t="shared" si="0"/>
        <v>174</v>
      </c>
      <c r="J13" s="65">
        <f>PRODUCT(I13/K13)</f>
        <v>0.60627177700348434</v>
      </c>
      <c r="K13" s="16">
        <f>SUM(K10:K12)</f>
        <v>287</v>
      </c>
      <c r="L13" s="54">
        <f>PRODUCT((F13+G13)/E13)</f>
        <v>0.14285714285714285</v>
      </c>
      <c r="M13" s="54">
        <f>PRODUCT(H13/E13)</f>
        <v>0.97619047619047616</v>
      </c>
      <c r="N13" s="54">
        <f>PRODUCT((F13+G13+H13)/E13)</f>
        <v>1.1190476190476191</v>
      </c>
      <c r="O13" s="54">
        <f>PRODUCT(I13/E13)</f>
        <v>4.1428571428571432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H178" s="10"/>
      <c r="AI178" s="10"/>
      <c r="AJ178" s="10"/>
      <c r="AK178" s="10"/>
      <c r="AL178" s="10"/>
    </row>
    <row r="179" spans="12:38" x14ac:dyDescent="0.25"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spans="12:38" x14ac:dyDescent="0.25"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2:38" x14ac:dyDescent="0.25"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2:38" x14ac:dyDescent="0.25"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2:38" x14ac:dyDescent="0.25"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2:38" x14ac:dyDescent="0.25"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2:38" x14ac:dyDescent="0.25"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2:38" x14ac:dyDescent="0.25"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</row>
    <row r="187" spans="12:38" x14ac:dyDescent="0.25"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2018-08-29T11:18:02Z</dcterms:modified>
</cp:coreProperties>
</file>