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2" i="1" l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40" i="1"/>
  <c r="J40" i="1"/>
  <c r="I40" i="1"/>
  <c r="H40" i="1"/>
  <c r="H26" i="1"/>
  <c r="K32" i="1"/>
  <c r="J32" i="1"/>
  <c r="I32" i="1"/>
  <c r="H32" i="1"/>
  <c r="K31" i="1"/>
  <c r="J31" i="1"/>
  <c r="I31" i="1"/>
  <c r="H31" i="1"/>
  <c r="K29" i="1"/>
  <c r="J29" i="1"/>
  <c r="I29" i="1"/>
  <c r="H29" i="1"/>
  <c r="K28" i="1"/>
  <c r="J28" i="1"/>
  <c r="I28" i="1"/>
  <c r="H28" i="1"/>
  <c r="K27" i="1"/>
  <c r="J27" i="1"/>
  <c r="I27" i="1"/>
  <c r="H27" i="1"/>
  <c r="K26" i="1"/>
  <c r="J26" i="1"/>
  <c r="I26" i="1"/>
  <c r="K30" i="1"/>
  <c r="J30" i="1"/>
  <c r="I30" i="1"/>
  <c r="H30" i="1"/>
  <c r="O9" i="6" l="1"/>
  <c r="N9" i="6"/>
  <c r="M9" i="6"/>
  <c r="L9" i="6"/>
  <c r="K9" i="6"/>
  <c r="AS6" i="6"/>
  <c r="AQ6" i="6"/>
  <c r="AP6" i="6"/>
  <c r="AO6" i="6"/>
  <c r="AN6" i="6"/>
  <c r="AM6" i="6"/>
  <c r="AG6" i="6"/>
  <c r="K11" i="6" s="1"/>
  <c r="AE6" i="6"/>
  <c r="AD6" i="6"/>
  <c r="H11" i="6" s="1"/>
  <c r="M11" i="6" s="1"/>
  <c r="AC6" i="6"/>
  <c r="G11" i="6" s="1"/>
  <c r="L11" i="6" s="1"/>
  <c r="AB6" i="6"/>
  <c r="F11" i="6" s="1"/>
  <c r="AA6" i="6"/>
  <c r="E11" i="6" s="1"/>
  <c r="W6" i="6"/>
  <c r="U6" i="6"/>
  <c r="T6" i="6"/>
  <c r="S6" i="6"/>
  <c r="R6" i="6"/>
  <c r="Q6" i="6"/>
  <c r="K6" i="6"/>
  <c r="K10" i="6" s="1"/>
  <c r="I6" i="6"/>
  <c r="I10" i="6" s="1"/>
  <c r="H6" i="6"/>
  <c r="H10" i="6" s="1"/>
  <c r="G6" i="6"/>
  <c r="G10" i="6" s="1"/>
  <c r="F6" i="6"/>
  <c r="F10" i="6" s="1"/>
  <c r="E6" i="6"/>
  <c r="E10" i="6" s="1"/>
  <c r="N11" i="6" l="1"/>
  <c r="N10" i="6"/>
  <c r="K12" i="6"/>
  <c r="G12" i="6"/>
  <c r="H12" i="6"/>
  <c r="E12" i="6"/>
  <c r="I11" i="6"/>
  <c r="O10" i="6"/>
  <c r="M10" i="6"/>
  <c r="F12" i="6"/>
  <c r="L10" i="6"/>
  <c r="I12" i="6" l="1"/>
  <c r="O12" i="6" s="1"/>
  <c r="O11" i="6"/>
  <c r="M12" i="6"/>
  <c r="N12" i="6"/>
  <c r="L12" i="6"/>
</calcChain>
</file>

<file path=xl/sharedStrings.xml><?xml version="1.0" encoding="utf-8"?>
<sst xmlns="http://schemas.openxmlformats.org/spreadsheetml/2006/main" count="459" uniqueCount="228">
  <si>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</si>
  <si>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</si>
  <si>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</si>
  <si>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</si>
  <si>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</si>
  <si>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</si>
  <si>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</si>
  <si>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</si>
  <si>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</si>
  <si>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</si>
  <si>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</si>
  <si>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</si>
  <si>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</si>
  <si>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</si>
  <si>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</si>
  <si>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</si>
  <si>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</si>
  <si>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</si>
  <si>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</si>
  <si>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</si>
  <si>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</si>
  <si>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</si>
  <si>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</si>
  <si>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</si>
  <si>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</si>
  <si>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</si>
  <si>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</si>
  <si>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</si>
  <si>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</si>
  <si>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</si>
  <si>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</si>
  <si>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</si>
  <si>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</si>
  <si>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</si>
  <si>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</si>
  <si>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</si>
  <si>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</si>
  <si>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</si>
  <si>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</si>
  <si>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</si>
  <si>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</si>
  <si>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</si>
  <si>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</si>
  <si>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</si>
  <si>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</si>
  <si>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</si>
  <si>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</si>
  <si>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</si>
  <si>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</si>
  <si>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</si>
  <si>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</si>
  <si>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</si>
  <si>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</si>
  <si>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</si>
  <si>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</si>
  <si>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</si>
  <si>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</si>
  <si>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</si>
  <si>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Lyöty</t>
  </si>
  <si>
    <t>Tuotu</t>
  </si>
  <si>
    <t>Länsi</t>
  </si>
  <si>
    <t>----</t>
  </si>
  <si>
    <t>Cup</t>
  </si>
  <si>
    <t>jok</t>
  </si>
  <si>
    <t>0/1</t>
  </si>
  <si>
    <t>0/0</t>
  </si>
  <si>
    <t>Mika Eerikäinen</t>
  </si>
  <si>
    <t>20.4.1966</t>
  </si>
  <si>
    <t>9.</t>
  </si>
  <si>
    <t>Tahko</t>
  </si>
  <si>
    <t>7.</t>
  </si>
  <si>
    <t>3.</t>
  </si>
  <si>
    <t>8.</t>
  </si>
  <si>
    <t>4.</t>
  </si>
  <si>
    <t>2.</t>
  </si>
  <si>
    <t>5.</t>
  </si>
  <si>
    <t>HaKi</t>
  </si>
  <si>
    <t>ykköspesis</t>
  </si>
  <si>
    <t>Tahko = Hyvinkään Tahko  (1915)</t>
  </si>
  <si>
    <t>HaKi = Hakunilan Kisa  (1978)</t>
  </si>
  <si>
    <t>10-6  ViVe</t>
  </si>
  <si>
    <t>8-9  AA</t>
  </si>
  <si>
    <t>5-4  IPV</t>
  </si>
  <si>
    <t>0-2  KaMa</t>
  </si>
  <si>
    <t>2-1  SoJy</t>
  </si>
  <si>
    <t>0-2  AA</t>
  </si>
  <si>
    <t>29-9  VM</t>
  </si>
  <si>
    <t>2-0  AA</t>
  </si>
  <si>
    <t>1-2  SoJy</t>
  </si>
  <si>
    <t>14-13  KaMa</t>
  </si>
  <si>
    <t>2-1  ViVe</t>
  </si>
  <si>
    <t>11-24  SMJ</t>
  </si>
  <si>
    <t>2-0  KaMa</t>
  </si>
  <si>
    <t>0-3  SoJy</t>
  </si>
  <si>
    <t>1-3  Lippo</t>
  </si>
  <si>
    <t>5/7</t>
  </si>
  <si>
    <t>1/5</t>
  </si>
  <si>
    <t>3/4</t>
  </si>
  <si>
    <t>28.08. 1985  Tahko - SoJy  10-10</t>
  </si>
  <si>
    <t xml:space="preserve">  19 v   4 kk   8 pv</t>
  </si>
  <si>
    <t>YKKÖSPESIS</t>
  </si>
  <si>
    <t>28.06. 1992  Seinäjoki</t>
  </si>
  <si>
    <t xml:space="preserve">  5-7</t>
  </si>
  <si>
    <t>Pekka Peltomäki</t>
  </si>
  <si>
    <t>26 v  2 kk  8 pv</t>
  </si>
  <si>
    <t>B-POJAT</t>
  </si>
  <si>
    <t>23.07. 1983  Tyrnävä</t>
  </si>
  <si>
    <t xml:space="preserve"> 12-9</t>
  </si>
  <si>
    <t>vai</t>
  </si>
  <si>
    <t>5/6</t>
  </si>
  <si>
    <t>1/2</t>
  </si>
  <si>
    <t>2/2</t>
  </si>
  <si>
    <t>Pekka Sipilä</t>
  </si>
  <si>
    <t xml:space="preserve"> LIITTO - LEHDISTÖ - KORTTI</t>
  </si>
  <si>
    <t xml:space="preserve">  Tulos</t>
  </si>
  <si>
    <t xml:space="preserve">  KL-%</t>
  </si>
  <si>
    <t>26.05. 1992  Juva</t>
  </si>
  <si>
    <t xml:space="preserve">  3-11</t>
  </si>
  <si>
    <t>Lehdistö</t>
  </si>
  <si>
    <t>3v</t>
  </si>
  <si>
    <t>Aki Pöntinen</t>
  </si>
  <si>
    <t>26 v  1 kk  6 pv</t>
  </si>
  <si>
    <t xml:space="preserve">      Mitalit</t>
  </si>
  <si>
    <t/>
  </si>
  <si>
    <t xml:space="preserve">       Runkosarja TOP-30</t>
  </si>
  <si>
    <t>6.</t>
  </si>
  <si>
    <t>13.</t>
  </si>
  <si>
    <t>26.</t>
  </si>
  <si>
    <t>20.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</si>
  <si>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</si>
  <si>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</si>
  <si>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</si>
  <si>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</si>
  <si>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</si>
  <si>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</si>
  <si>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</si>
  <si>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</si>
  <si>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</si>
  <si>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Tahko  2</t>
  </si>
  <si>
    <t>suomensarja</t>
  </si>
  <si>
    <t>97.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</si>
  <si>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</si>
  <si>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</si>
  <si>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</si>
  <si>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</si>
  <si>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</si>
  <si>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760.</t>
  </si>
  <si>
    <t xml:space="preserve"> Kunnaritilasto</t>
  </si>
  <si>
    <t>204.</t>
  </si>
  <si>
    <t xml:space="preserve">   20</t>
  </si>
  <si>
    <t xml:space="preserve">  86.   14.06. 2018  SoJy - AA  1-2</t>
  </si>
  <si>
    <t>320. ottelu</t>
  </si>
  <si>
    <t>175.</t>
  </si>
  <si>
    <t>127.</t>
  </si>
  <si>
    <t>90.</t>
  </si>
  <si>
    <t>136.</t>
  </si>
  <si>
    <t>114.</t>
  </si>
  <si>
    <t>82.</t>
  </si>
  <si>
    <t>93.</t>
  </si>
  <si>
    <t xml:space="preserve"> PLAY OFF,  KA / OTT</t>
  </si>
  <si>
    <t xml:space="preserve"> PLAY OFF, TASASATASET,  ka. / peli</t>
  </si>
  <si>
    <t>331.</t>
  </si>
  <si>
    <t>194.</t>
  </si>
  <si>
    <t>71.</t>
  </si>
  <si>
    <t>72.</t>
  </si>
  <si>
    <t>102.</t>
  </si>
  <si>
    <t>125.</t>
  </si>
  <si>
    <t>131.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</si>
  <si>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</si>
  <si>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</si>
  <si>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</si>
  <si>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</si>
  <si>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</si>
  <si>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</si>
  <si>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1945 - 1993</t>
  </si>
  <si>
    <t>264.</t>
  </si>
  <si>
    <t>149.</t>
  </si>
  <si>
    <t>111.</t>
  </si>
  <si>
    <t>722.</t>
  </si>
  <si>
    <t>507.</t>
  </si>
  <si>
    <t>329.</t>
  </si>
  <si>
    <t>134.</t>
  </si>
  <si>
    <t>56.</t>
  </si>
  <si>
    <t>769.</t>
  </si>
  <si>
    <t>638.</t>
  </si>
  <si>
    <t>466.</t>
  </si>
  <si>
    <t>375.</t>
  </si>
  <si>
    <t>320.</t>
  </si>
  <si>
    <t>246.</t>
  </si>
  <si>
    <t>227.</t>
  </si>
  <si>
    <t>766.</t>
  </si>
  <si>
    <t>575.</t>
  </si>
  <si>
    <t>411.</t>
  </si>
  <si>
    <t>273.</t>
  </si>
  <si>
    <t>212.</t>
  </si>
  <si>
    <t>599.</t>
  </si>
  <si>
    <t>476.</t>
  </si>
  <si>
    <t>351.</t>
  </si>
  <si>
    <t>289.</t>
  </si>
  <si>
    <t>235.</t>
  </si>
  <si>
    <t>112.</t>
  </si>
  <si>
    <t>40.</t>
  </si>
  <si>
    <t>30.</t>
  </si>
  <si>
    <t>17.</t>
  </si>
  <si>
    <t>16.</t>
  </si>
  <si>
    <t>144.</t>
  </si>
  <si>
    <t>79.</t>
  </si>
  <si>
    <t>64.</t>
  </si>
  <si>
    <t>65.</t>
  </si>
  <si>
    <t>60.</t>
  </si>
  <si>
    <t>43.</t>
  </si>
  <si>
    <t>44.</t>
  </si>
  <si>
    <t>140.</t>
  </si>
  <si>
    <t>128.</t>
  </si>
  <si>
    <t>55.</t>
  </si>
  <si>
    <t>45.</t>
  </si>
  <si>
    <t>122.</t>
  </si>
  <si>
    <t>22.</t>
  </si>
  <si>
    <t xml:space="preserve"> Lyöjätilasto</t>
  </si>
  <si>
    <t xml:space="preserve"> 200</t>
  </si>
  <si>
    <t>165. ottelu</t>
  </si>
  <si>
    <t xml:space="preserve">  61.   01.08. 1993  Tahko - MuPS  13-7</t>
  </si>
  <si>
    <t xml:space="preserve"> KATSOJIA YLI 5000</t>
  </si>
  <si>
    <t xml:space="preserve">  2.   30.08. 1992  Tahko - SoJy  11-12,  fin 1/3</t>
  </si>
  <si>
    <t>36.   06.09. 1992  SoJy - Tahko  7-1,  fin 3/3</t>
  </si>
  <si>
    <t>Tahko = Hyvinkään Tahko  (1915),  kasvattajaseura</t>
  </si>
  <si>
    <t>87.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</si>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</sst>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>
      <alignment horizontal="center"/>
    </xf>
    <xf numFmtId="49" fontId="0" fillId="0" borderId="0" xfId="0" applyNumberFormat="1"/>
    <xf numFmtId="165" fontId="4" fillId="4" borderId="2" xfId="2" applyNumberFormat="1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165" fontId="4" fillId="7" borderId="3" xfId="0" quotePrefix="1" applyNumberFormat="1" applyFont="1" applyFill="1" applyBorder="1" applyAlignment="1">
      <alignment horizontal="center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3" borderId="0" xfId="0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7" borderId="1" xfId="2" applyNumberFormat="1" applyFont="1" applyFill="1" applyBorder="1" applyAlignment="1"/>
    <xf numFmtId="165" fontId="4" fillId="7" borderId="3" xfId="0" applyNumberFormat="1" applyFont="1" applyFill="1" applyBorder="1" applyAlignment="1">
      <alignment horizontal="center"/>
    </xf>
    <xf numFmtId="0" fontId="4" fillId="7" borderId="1" xfId="0" applyFont="1" applyFill="1" applyBorder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6" borderId="2" xfId="0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/>
    <xf numFmtId="165" fontId="4" fillId="8" borderId="1" xfId="0" quotePrefix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140625" style="60" customWidth="1"/>
    <col min="4" max="4" width="9.8554687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6" width="13.710937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41.28515625" style="3" customWidth="1"/>
    <col min="45" max="16384" width="9.140625" style="3"/>
  </cols>
  <sheetData>
    <row r="1" spans="1:53" ht="18.75" customHeight="1" x14ac:dyDescent="0.25">
      <c r="A1" s="153"/>
      <c r="B1" s="5" t="s">
        <v>66</v>
      </c>
      <c r="C1" s="6"/>
      <c r="D1" s="7"/>
      <c r="E1" s="109" t="s">
        <v>67</v>
      </c>
      <c r="F1" s="8"/>
      <c r="G1" s="8"/>
      <c r="H1" s="8"/>
      <c r="I1" s="8"/>
      <c r="J1" s="8"/>
      <c r="K1" s="6"/>
      <c r="L1" s="8"/>
      <c r="M1" s="6"/>
      <c r="N1" s="6"/>
      <c r="O1" s="8"/>
      <c r="P1" s="9"/>
      <c r="Q1" s="9"/>
      <c r="R1" s="9"/>
      <c r="S1" s="9"/>
      <c r="T1" s="9"/>
      <c r="U1" s="6"/>
      <c r="V1" s="6"/>
      <c r="W1" s="9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  <c r="AS1" s="41"/>
      <c r="AT1" s="41"/>
    </row>
    <row r="2" spans="1:53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124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93"/>
      <c r="AA2" s="21"/>
      <c r="AB2" s="24" t="s">
        <v>129</v>
      </c>
      <c r="AC2" s="22"/>
      <c r="AD2" s="16"/>
      <c r="AE2" s="23"/>
      <c r="AF2" s="21"/>
      <c r="AG2" s="24" t="s">
        <v>55</v>
      </c>
      <c r="AH2" s="16"/>
      <c r="AI2" s="16"/>
      <c r="AJ2" s="17"/>
      <c r="AK2" s="21"/>
      <c r="AL2" s="24" t="s">
        <v>54</v>
      </c>
      <c r="AM2" s="22"/>
      <c r="AN2" s="16"/>
      <c r="AO2" s="116" t="s">
        <v>122</v>
      </c>
      <c r="AP2" s="16"/>
      <c r="AQ2" s="17"/>
      <c r="AR2" s="41"/>
      <c r="AS2" s="41"/>
      <c r="AT2" s="41"/>
    </row>
    <row r="3" spans="1:53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49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49</v>
      </c>
      <c r="AE3" s="20" t="s">
        <v>17</v>
      </c>
      <c r="AF3" s="26"/>
      <c r="AG3" s="20" t="s">
        <v>50</v>
      </c>
      <c r="AH3" s="20" t="s">
        <v>51</v>
      </c>
      <c r="AI3" s="17" t="s">
        <v>56</v>
      </c>
      <c r="AJ3" s="20" t="s">
        <v>52</v>
      </c>
      <c r="AK3" s="26"/>
      <c r="AL3" s="20" t="s">
        <v>23</v>
      </c>
      <c r="AM3" s="20" t="s">
        <v>24</v>
      </c>
      <c r="AN3" s="17" t="s">
        <v>62</v>
      </c>
      <c r="AO3" s="17" t="s">
        <v>31</v>
      </c>
      <c r="AP3" s="19" t="s">
        <v>32</v>
      </c>
      <c r="AQ3" s="20" t="s">
        <v>33</v>
      </c>
      <c r="AR3" s="41"/>
      <c r="AS3" s="41"/>
      <c r="AT3" s="41"/>
    </row>
    <row r="4" spans="1:53" s="4" customFormat="1" ht="15" customHeight="1" x14ac:dyDescent="0.25">
      <c r="A4" s="2"/>
      <c r="B4" s="178">
        <v>1986</v>
      </c>
      <c r="C4" s="178" t="s">
        <v>73</v>
      </c>
      <c r="D4" s="179" t="s">
        <v>138</v>
      </c>
      <c r="E4" s="178"/>
      <c r="F4" s="162" t="s">
        <v>139</v>
      </c>
      <c r="G4" s="157"/>
      <c r="H4" s="178"/>
      <c r="I4" s="178"/>
      <c r="J4" s="178"/>
      <c r="K4" s="178"/>
      <c r="L4" s="178"/>
      <c r="M4" s="178"/>
      <c r="N4" s="180"/>
      <c r="O4" s="26"/>
      <c r="P4" s="20"/>
      <c r="Q4" s="20"/>
      <c r="R4" s="20"/>
      <c r="S4" s="20"/>
      <c r="T4" s="26"/>
      <c r="U4" s="27"/>
      <c r="V4" s="27"/>
      <c r="W4" s="27"/>
      <c r="X4" s="27"/>
      <c r="Y4" s="27"/>
      <c r="Z4" s="27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  <c r="AS4" s="41"/>
      <c r="AT4" s="41"/>
    </row>
    <row r="5" spans="1:53" s="4" customFormat="1" ht="15" customHeight="1" x14ac:dyDescent="0.25">
      <c r="A5" s="2"/>
      <c r="B5" s="27">
        <v>1987</v>
      </c>
      <c r="C5" s="27" t="s">
        <v>71</v>
      </c>
      <c r="D5" s="106" t="s">
        <v>69</v>
      </c>
      <c r="E5" s="27">
        <v>22</v>
      </c>
      <c r="F5" s="27">
        <v>1</v>
      </c>
      <c r="G5" s="28">
        <v>9</v>
      </c>
      <c r="H5" s="27">
        <v>9</v>
      </c>
      <c r="I5" s="27">
        <v>50</v>
      </c>
      <c r="J5" s="27">
        <v>4</v>
      </c>
      <c r="K5" s="27">
        <v>19</v>
      </c>
      <c r="L5" s="27">
        <v>17</v>
      </c>
      <c r="M5" s="27">
        <v>10</v>
      </c>
      <c r="N5" s="29">
        <v>0.49</v>
      </c>
      <c r="O5" s="26"/>
      <c r="P5" s="20"/>
      <c r="Q5" s="20"/>
      <c r="R5" s="20"/>
      <c r="S5" s="20"/>
      <c r="T5" s="26"/>
      <c r="U5" s="119">
        <v>4</v>
      </c>
      <c r="V5" s="119">
        <v>0</v>
      </c>
      <c r="W5" s="120">
        <v>2</v>
      </c>
      <c r="X5" s="119">
        <v>0</v>
      </c>
      <c r="Y5" s="119">
        <v>9</v>
      </c>
      <c r="Z5" s="32">
        <v>0.40899999999999997</v>
      </c>
      <c r="AA5" s="26"/>
      <c r="AB5" s="20"/>
      <c r="AC5" s="20"/>
      <c r="AD5" s="20"/>
      <c r="AE5" s="20"/>
      <c r="AF5" s="26"/>
      <c r="AG5" s="5" t="s">
        <v>80</v>
      </c>
      <c r="AH5" s="5" t="s">
        <v>81</v>
      </c>
      <c r="AI5" s="5" t="s">
        <v>82</v>
      </c>
      <c r="AJ5" s="5"/>
      <c r="AK5" s="26"/>
      <c r="AL5" s="27"/>
      <c r="AM5" s="27"/>
      <c r="AN5" s="27">
        <v>1</v>
      </c>
      <c r="AO5" s="28"/>
      <c r="AP5" s="31"/>
      <c r="AQ5" s="27">
        <v>1</v>
      </c>
      <c r="AR5" s="41"/>
      <c r="AS5" s="41"/>
      <c r="AT5" s="41"/>
    </row>
    <row r="6" spans="1:53" s="4" customFormat="1" ht="15" customHeight="1" x14ac:dyDescent="0.25">
      <c r="A6" s="2"/>
      <c r="B6" s="27">
        <v>1988</v>
      </c>
      <c r="C6" s="27" t="s">
        <v>72</v>
      </c>
      <c r="D6" s="106" t="s">
        <v>69</v>
      </c>
      <c r="E6" s="27">
        <v>20</v>
      </c>
      <c r="F6" s="27">
        <v>2</v>
      </c>
      <c r="G6" s="28">
        <v>14</v>
      </c>
      <c r="H6" s="27">
        <v>9</v>
      </c>
      <c r="I6" s="27">
        <v>61</v>
      </c>
      <c r="J6" s="27">
        <v>5</v>
      </c>
      <c r="K6" s="27">
        <v>19</v>
      </c>
      <c r="L6" s="27">
        <v>21</v>
      </c>
      <c r="M6" s="27">
        <v>16</v>
      </c>
      <c r="N6" s="29">
        <v>0.61</v>
      </c>
      <c r="O6" s="26"/>
      <c r="P6" s="20"/>
      <c r="Q6" s="20"/>
      <c r="R6" s="20"/>
      <c r="S6" s="20"/>
      <c r="T6" s="26"/>
      <c r="U6" s="27">
        <v>2</v>
      </c>
      <c r="V6" s="27">
        <v>1</v>
      </c>
      <c r="W6" s="28">
        <v>1</v>
      </c>
      <c r="X6" s="27">
        <v>1</v>
      </c>
      <c r="Y6" s="27">
        <v>10</v>
      </c>
      <c r="Z6" s="32">
        <v>0.625</v>
      </c>
      <c r="AA6" s="26"/>
      <c r="AB6" s="20"/>
      <c r="AC6" s="20"/>
      <c r="AD6" s="20"/>
      <c r="AE6" s="20"/>
      <c r="AF6" s="26"/>
      <c r="AG6" s="5" t="s">
        <v>83</v>
      </c>
      <c r="AH6" s="5"/>
      <c r="AI6" s="5"/>
      <c r="AJ6" s="5"/>
      <c r="AK6" s="26"/>
      <c r="AL6" s="27"/>
      <c r="AM6" s="27"/>
      <c r="AN6" s="27"/>
      <c r="AO6" s="28"/>
      <c r="AP6" s="31"/>
      <c r="AQ6" s="27"/>
      <c r="AR6" s="41"/>
      <c r="AS6" s="41"/>
      <c r="AT6" s="41"/>
    </row>
    <row r="7" spans="1:53" s="4" customFormat="1" ht="15" customHeight="1" x14ac:dyDescent="0.25">
      <c r="A7" s="2"/>
      <c r="B7" s="27">
        <v>1989</v>
      </c>
      <c r="C7" s="27" t="s">
        <v>71</v>
      </c>
      <c r="D7" s="106" t="s">
        <v>69</v>
      </c>
      <c r="E7" s="27">
        <v>22</v>
      </c>
      <c r="F7" s="27">
        <v>3</v>
      </c>
      <c r="G7" s="28">
        <v>24</v>
      </c>
      <c r="H7" s="27">
        <v>18</v>
      </c>
      <c r="I7" s="27">
        <v>103</v>
      </c>
      <c r="J7" s="27">
        <v>17</v>
      </c>
      <c r="K7" s="27">
        <v>27</v>
      </c>
      <c r="L7" s="27">
        <v>32</v>
      </c>
      <c r="M7" s="27">
        <v>27</v>
      </c>
      <c r="N7" s="29">
        <v>0.60899999999999999</v>
      </c>
      <c r="O7" s="26"/>
      <c r="P7" s="20" t="s">
        <v>125</v>
      </c>
      <c r="Q7" s="20" t="s">
        <v>127</v>
      </c>
      <c r="R7" s="20" t="s">
        <v>70</v>
      </c>
      <c r="S7" s="20" t="s">
        <v>127</v>
      </c>
      <c r="T7" s="26"/>
      <c r="U7" s="27">
        <v>7</v>
      </c>
      <c r="V7" s="27">
        <v>0</v>
      </c>
      <c r="W7" s="27">
        <v>10</v>
      </c>
      <c r="X7" s="27">
        <v>2</v>
      </c>
      <c r="Y7" s="27">
        <v>38</v>
      </c>
      <c r="Z7" s="32">
        <v>0.65500000000000003</v>
      </c>
      <c r="AA7" s="26"/>
      <c r="AB7" s="20"/>
      <c r="AC7" s="20"/>
      <c r="AD7" s="20" t="s">
        <v>68</v>
      </c>
      <c r="AE7" s="20"/>
      <c r="AF7" s="26"/>
      <c r="AG7" s="5" t="s">
        <v>84</v>
      </c>
      <c r="AH7" s="5" t="s">
        <v>85</v>
      </c>
      <c r="AI7" s="5" t="s">
        <v>86</v>
      </c>
      <c r="AJ7" s="5"/>
      <c r="AK7" s="26"/>
      <c r="AL7" s="27"/>
      <c r="AM7" s="27"/>
      <c r="AN7" s="27"/>
      <c r="AO7" s="28"/>
      <c r="AP7" s="31"/>
      <c r="AQ7" s="27">
        <v>1</v>
      </c>
      <c r="AR7" s="41"/>
      <c r="AS7" s="41"/>
      <c r="AT7" s="41"/>
    </row>
    <row r="8" spans="1:53" s="4" customFormat="1" ht="15" customHeight="1" x14ac:dyDescent="0.25">
      <c r="A8" s="2"/>
      <c r="B8" s="27">
        <v>1990</v>
      </c>
      <c r="C8" s="27" t="s">
        <v>71</v>
      </c>
      <c r="D8" s="106" t="s">
        <v>69</v>
      </c>
      <c r="E8" s="27">
        <v>26</v>
      </c>
      <c r="F8" s="27">
        <v>5</v>
      </c>
      <c r="G8" s="28">
        <v>34</v>
      </c>
      <c r="H8" s="27">
        <v>18</v>
      </c>
      <c r="I8" s="27">
        <v>108</v>
      </c>
      <c r="J8" s="27">
        <v>9</v>
      </c>
      <c r="K8" s="27">
        <v>26</v>
      </c>
      <c r="L8" s="27">
        <v>34</v>
      </c>
      <c r="M8" s="27">
        <v>39</v>
      </c>
      <c r="N8" s="29">
        <v>0.52700000000000002</v>
      </c>
      <c r="O8" s="26"/>
      <c r="P8" s="20" t="s">
        <v>125</v>
      </c>
      <c r="Q8" s="20"/>
      <c r="R8" s="20" t="s">
        <v>72</v>
      </c>
      <c r="S8" s="20"/>
      <c r="T8" s="26"/>
      <c r="U8" s="27">
        <v>7</v>
      </c>
      <c r="V8" s="27">
        <v>0</v>
      </c>
      <c r="W8" s="28">
        <v>6</v>
      </c>
      <c r="X8" s="27">
        <v>2</v>
      </c>
      <c r="Y8" s="27">
        <v>25</v>
      </c>
      <c r="Z8" s="32">
        <v>0.42399999999999999</v>
      </c>
      <c r="AA8" s="26"/>
      <c r="AB8" s="20" t="s">
        <v>75</v>
      </c>
      <c r="AC8" s="20"/>
      <c r="AD8" s="20"/>
      <c r="AE8" s="20" t="s">
        <v>73</v>
      </c>
      <c r="AF8" s="26"/>
      <c r="AG8" s="5" t="s">
        <v>87</v>
      </c>
      <c r="AH8" s="5" t="s">
        <v>88</v>
      </c>
      <c r="AI8" s="5" t="s">
        <v>89</v>
      </c>
      <c r="AJ8" s="5"/>
      <c r="AK8" s="26"/>
      <c r="AL8" s="27"/>
      <c r="AM8" s="27"/>
      <c r="AN8" s="27"/>
      <c r="AO8" s="28"/>
      <c r="AP8" s="31"/>
      <c r="AQ8" s="27">
        <v>1</v>
      </c>
      <c r="AR8" s="41"/>
      <c r="AS8" s="41"/>
      <c r="AT8" s="41"/>
    </row>
    <row r="9" spans="1:53" s="4" customFormat="1" ht="15" customHeight="1" x14ac:dyDescent="0.25">
      <c r="A9" s="2"/>
      <c r="B9" s="27">
        <v>1991</v>
      </c>
      <c r="C9" s="27" t="s">
        <v>73</v>
      </c>
      <c r="D9" s="106" t="s">
        <v>69</v>
      </c>
      <c r="E9" s="27">
        <v>26</v>
      </c>
      <c r="F9" s="27">
        <v>3</v>
      </c>
      <c r="G9" s="28">
        <v>32</v>
      </c>
      <c r="H9" s="27">
        <v>12</v>
      </c>
      <c r="I9" s="27">
        <v>106</v>
      </c>
      <c r="J9" s="27">
        <v>15</v>
      </c>
      <c r="K9" s="27">
        <v>28</v>
      </c>
      <c r="L9" s="27">
        <v>28</v>
      </c>
      <c r="M9" s="27">
        <v>35</v>
      </c>
      <c r="N9" s="29">
        <v>0.52500000000000002</v>
      </c>
      <c r="O9" s="26"/>
      <c r="P9" s="20" t="s">
        <v>72</v>
      </c>
      <c r="Q9" s="20"/>
      <c r="R9" s="20" t="s">
        <v>128</v>
      </c>
      <c r="S9" s="20"/>
      <c r="T9" s="26"/>
      <c r="U9" s="27">
        <v>8</v>
      </c>
      <c r="V9" s="27">
        <v>1</v>
      </c>
      <c r="W9" s="28">
        <v>7</v>
      </c>
      <c r="X9" s="27">
        <v>4</v>
      </c>
      <c r="Y9" s="27">
        <v>30</v>
      </c>
      <c r="Z9" s="32">
        <v>0.5</v>
      </c>
      <c r="AA9" s="26"/>
      <c r="AB9" s="20" t="s">
        <v>68</v>
      </c>
      <c r="AC9" s="20"/>
      <c r="AD9" s="20"/>
      <c r="AE9" s="20"/>
      <c r="AF9" s="26"/>
      <c r="AG9" s="5" t="s">
        <v>90</v>
      </c>
      <c r="AH9" s="5" t="s">
        <v>88</v>
      </c>
      <c r="AI9" s="5" t="s">
        <v>91</v>
      </c>
      <c r="AJ9" s="5"/>
      <c r="AK9" s="26"/>
      <c r="AL9" s="27"/>
      <c r="AM9" s="27"/>
      <c r="AN9" s="27"/>
      <c r="AO9" s="28"/>
      <c r="AP9" s="31"/>
      <c r="AQ9" s="27"/>
      <c r="AR9" s="41"/>
      <c r="AS9" s="41"/>
      <c r="AT9" s="41"/>
    </row>
    <row r="10" spans="1:53" s="4" customFormat="1" ht="15" customHeight="1" x14ac:dyDescent="0.25">
      <c r="A10" s="2"/>
      <c r="B10" s="27">
        <v>1992</v>
      </c>
      <c r="C10" s="27" t="s">
        <v>74</v>
      </c>
      <c r="D10" s="106" t="s">
        <v>69</v>
      </c>
      <c r="E10" s="27">
        <v>25</v>
      </c>
      <c r="F10" s="27">
        <v>4</v>
      </c>
      <c r="G10" s="28">
        <v>38</v>
      </c>
      <c r="H10" s="27">
        <v>24</v>
      </c>
      <c r="I10" s="27">
        <v>122</v>
      </c>
      <c r="J10" s="27">
        <v>17</v>
      </c>
      <c r="K10" s="27">
        <v>18</v>
      </c>
      <c r="L10" s="27">
        <v>45</v>
      </c>
      <c r="M10" s="27">
        <v>42</v>
      </c>
      <c r="N10" s="29">
        <v>0.61899999999999999</v>
      </c>
      <c r="O10" s="26"/>
      <c r="P10" s="20" t="s">
        <v>70</v>
      </c>
      <c r="Q10" s="20"/>
      <c r="R10" s="20" t="s">
        <v>70</v>
      </c>
      <c r="S10" s="20"/>
      <c r="T10" s="26"/>
      <c r="U10" s="27">
        <v>7</v>
      </c>
      <c r="V10" s="27">
        <v>0</v>
      </c>
      <c r="W10" s="28">
        <v>1</v>
      </c>
      <c r="X10" s="27">
        <v>4</v>
      </c>
      <c r="Y10" s="27">
        <v>23</v>
      </c>
      <c r="Z10" s="32">
        <v>0.41099999999999998</v>
      </c>
      <c r="AA10" s="26"/>
      <c r="AB10" s="20"/>
      <c r="AC10" s="20"/>
      <c r="AD10" s="20"/>
      <c r="AE10" s="20"/>
      <c r="AF10" s="26"/>
      <c r="AG10" s="5" t="s">
        <v>92</v>
      </c>
      <c r="AH10" s="5" t="s">
        <v>87</v>
      </c>
      <c r="AI10" s="5"/>
      <c r="AJ10" s="5" t="s">
        <v>93</v>
      </c>
      <c r="AK10" s="26"/>
      <c r="AL10" s="27">
        <v>1</v>
      </c>
      <c r="AM10" s="27">
        <v>1</v>
      </c>
      <c r="AN10" s="27"/>
      <c r="AO10" s="28"/>
      <c r="AP10" s="31">
        <v>1</v>
      </c>
      <c r="AQ10" s="27"/>
      <c r="AR10" s="41"/>
      <c r="AS10" s="41"/>
      <c r="AT10" s="41"/>
    </row>
    <row r="11" spans="1:53" s="4" customFormat="1" ht="15" customHeight="1" x14ac:dyDescent="0.25">
      <c r="A11" s="2"/>
      <c r="B11" s="27">
        <v>1993</v>
      </c>
      <c r="C11" s="27" t="s">
        <v>75</v>
      </c>
      <c r="D11" s="106" t="s">
        <v>69</v>
      </c>
      <c r="E11" s="27">
        <v>28</v>
      </c>
      <c r="F11" s="27">
        <v>2</v>
      </c>
      <c r="G11" s="28">
        <v>35</v>
      </c>
      <c r="H11" s="27">
        <v>9</v>
      </c>
      <c r="I11" s="27">
        <v>89</v>
      </c>
      <c r="J11" s="27">
        <v>12</v>
      </c>
      <c r="K11" s="27">
        <v>12</v>
      </c>
      <c r="L11" s="27">
        <v>28</v>
      </c>
      <c r="M11" s="27">
        <v>37</v>
      </c>
      <c r="N11" s="29">
        <v>0.48899999999999999</v>
      </c>
      <c r="O11" s="26"/>
      <c r="P11" s="20" t="s">
        <v>126</v>
      </c>
      <c r="Q11" s="20"/>
      <c r="R11" s="20"/>
      <c r="S11" s="20"/>
      <c r="T11" s="26"/>
      <c r="U11" s="27">
        <v>3</v>
      </c>
      <c r="V11" s="27">
        <v>0</v>
      </c>
      <c r="W11" s="28">
        <v>2</v>
      </c>
      <c r="X11" s="27">
        <v>0</v>
      </c>
      <c r="Y11" s="27">
        <v>9</v>
      </c>
      <c r="Z11" s="32">
        <v>0.75</v>
      </c>
      <c r="AA11" s="26"/>
      <c r="AB11" s="20"/>
      <c r="AC11" s="20"/>
      <c r="AD11" s="20"/>
      <c r="AE11" s="20"/>
      <c r="AF11" s="26"/>
      <c r="AG11" s="5" t="s">
        <v>94</v>
      </c>
      <c r="AH11" s="5"/>
      <c r="AI11" s="5"/>
      <c r="AJ11" s="5"/>
      <c r="AK11" s="26"/>
      <c r="AL11" s="27"/>
      <c r="AM11" s="27"/>
      <c r="AN11" s="27"/>
      <c r="AO11" s="28"/>
      <c r="AP11" s="31"/>
      <c r="AQ11" s="27"/>
      <c r="AR11" s="41"/>
      <c r="AS11" s="41"/>
      <c r="AT11" s="41"/>
    </row>
    <row r="12" spans="1:53" s="4" customFormat="1" ht="15" customHeight="1" x14ac:dyDescent="0.25">
      <c r="A12" s="2"/>
      <c r="B12" s="110">
        <v>1994</v>
      </c>
      <c r="C12" s="110" t="s">
        <v>74</v>
      </c>
      <c r="D12" s="111" t="s">
        <v>76</v>
      </c>
      <c r="E12" s="110"/>
      <c r="F12" s="117" t="s">
        <v>77</v>
      </c>
      <c r="G12" s="112"/>
      <c r="H12" s="35"/>
      <c r="I12" s="110"/>
      <c r="J12" s="110"/>
      <c r="K12" s="110"/>
      <c r="L12" s="110"/>
      <c r="M12" s="110"/>
      <c r="N12" s="118"/>
      <c r="O12" s="26"/>
      <c r="P12" s="20"/>
      <c r="Q12" s="20"/>
      <c r="R12" s="20"/>
      <c r="S12" s="20"/>
      <c r="T12" s="26"/>
      <c r="U12" s="27"/>
      <c r="V12" s="27"/>
      <c r="W12" s="27"/>
      <c r="X12" s="27"/>
      <c r="Y12" s="27"/>
      <c r="Z12" s="27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/>
      <c r="AN12" s="28"/>
      <c r="AO12" s="28"/>
      <c r="AP12" s="31"/>
      <c r="AQ12" s="27"/>
      <c r="AR12" s="41"/>
      <c r="AS12" s="41"/>
      <c r="AT12" s="41"/>
    </row>
    <row r="13" spans="1:53" s="4" customFormat="1" ht="15" customHeight="1" x14ac:dyDescent="0.25">
      <c r="A13" s="1"/>
      <c r="B13" s="18" t="s">
        <v>7</v>
      </c>
      <c r="C13" s="19"/>
      <c r="D13" s="17"/>
      <c r="E13" s="20">
        <v>169</v>
      </c>
      <c r="F13" s="20">
        <v>20</v>
      </c>
      <c r="G13" s="20">
        <v>186</v>
      </c>
      <c r="H13" s="20">
        <v>99</v>
      </c>
      <c r="I13" s="20">
        <v>639</v>
      </c>
      <c r="J13" s="20">
        <v>79</v>
      </c>
      <c r="K13" s="20">
        <v>149</v>
      </c>
      <c r="L13" s="20">
        <v>205</v>
      </c>
      <c r="M13" s="20">
        <v>206</v>
      </c>
      <c r="N13" s="36">
        <v>0.55224026098927936</v>
      </c>
      <c r="O13" s="121">
        <v>1917.3273860114205</v>
      </c>
      <c r="P13" s="75" t="s">
        <v>57</v>
      </c>
      <c r="Q13" s="75" t="s">
        <v>57</v>
      </c>
      <c r="R13" s="75" t="s">
        <v>57</v>
      </c>
      <c r="S13" s="75" t="s">
        <v>57</v>
      </c>
      <c r="T13" s="38"/>
      <c r="U13" s="20">
        <v>38</v>
      </c>
      <c r="V13" s="20">
        <v>2</v>
      </c>
      <c r="W13" s="20">
        <v>29</v>
      </c>
      <c r="X13" s="20">
        <v>13</v>
      </c>
      <c r="Y13" s="20">
        <v>144</v>
      </c>
      <c r="Z13" s="36">
        <v>0.50900000000000001</v>
      </c>
      <c r="AA13" s="121"/>
      <c r="AB13" s="75" t="s">
        <v>57</v>
      </c>
      <c r="AC13" s="75" t="s">
        <v>57</v>
      </c>
      <c r="AD13" s="75" t="s">
        <v>57</v>
      </c>
      <c r="AE13" s="75" t="s">
        <v>57</v>
      </c>
      <c r="AF13" s="26"/>
      <c r="AG13" s="75" t="s">
        <v>95</v>
      </c>
      <c r="AH13" s="75" t="s">
        <v>96</v>
      </c>
      <c r="AI13" s="75" t="s">
        <v>97</v>
      </c>
      <c r="AJ13" s="75" t="s">
        <v>64</v>
      </c>
      <c r="AK13" s="88">
        <v>0</v>
      </c>
      <c r="AL13" s="20">
        <v>1</v>
      </c>
      <c r="AM13" s="20">
        <v>1</v>
      </c>
      <c r="AN13" s="20">
        <v>1</v>
      </c>
      <c r="AO13" s="20">
        <v>0</v>
      </c>
      <c r="AP13" s="20">
        <v>1</v>
      </c>
      <c r="AQ13" s="20">
        <v>3</v>
      </c>
      <c r="AR13" s="41"/>
      <c r="AS13" s="41"/>
      <c r="AT13" s="41"/>
      <c r="AU13" s="41"/>
      <c r="AV13" s="41"/>
      <c r="AW13" s="41"/>
      <c r="AX13" s="41"/>
      <c r="AY13" s="41"/>
      <c r="AZ13" s="41"/>
      <c r="BA13" s="41"/>
    </row>
    <row r="14" spans="1:53" s="4" customFormat="1" ht="15" customHeight="1" x14ac:dyDescent="0.25">
      <c r="A14" s="1"/>
      <c r="B14" s="18" t="s">
        <v>227</v>
      </c>
      <c r="C14" s="19"/>
      <c r="D14" s="17"/>
      <c r="E14" s="19"/>
      <c r="F14" s="16" t="s">
        <v>226</v>
      </c>
      <c r="G14" s="16"/>
      <c r="H14" s="16"/>
      <c r="I14" s="16"/>
      <c r="J14" s="16"/>
      <c r="K14" s="16"/>
      <c r="L14" s="16"/>
      <c r="M14" s="16"/>
      <c r="N14" s="93"/>
      <c r="O14" s="26"/>
      <c r="P14" s="24"/>
      <c r="Q14" s="22"/>
      <c r="R14" s="89"/>
      <c r="S14" s="90"/>
      <c r="T14" s="26"/>
      <c r="U14" s="19"/>
      <c r="V14" s="16"/>
      <c r="W14" s="16" t="s">
        <v>140</v>
      </c>
      <c r="X14" s="16"/>
      <c r="Y14" s="16"/>
      <c r="Z14" s="17"/>
      <c r="AA14" s="26"/>
      <c r="AB14" s="122"/>
      <c r="AC14" s="123"/>
      <c r="AD14" s="89"/>
      <c r="AE14" s="90"/>
      <c r="AF14" s="26"/>
      <c r="AG14" s="114">
        <v>0.71399999999999997</v>
      </c>
      <c r="AH14" s="91">
        <v>0.2</v>
      </c>
      <c r="AI14" s="91">
        <v>0.75</v>
      </c>
      <c r="AJ14" s="92">
        <v>0</v>
      </c>
      <c r="AK14" s="26"/>
      <c r="AL14" s="19"/>
      <c r="AM14" s="16"/>
      <c r="AN14" s="16"/>
      <c r="AO14" s="16"/>
      <c r="AP14" s="16"/>
      <c r="AQ14" s="17"/>
      <c r="AR14" s="41"/>
      <c r="AS14" s="41"/>
      <c r="AT14" s="41"/>
      <c r="AU14" s="41"/>
      <c r="AV14" s="41"/>
      <c r="AW14" s="41"/>
      <c r="AX14" s="41"/>
      <c r="AY14" s="41"/>
      <c r="AZ14" s="41"/>
      <c r="BA14" s="41"/>
    </row>
    <row r="15" spans="1:53" ht="15" customHeight="1" x14ac:dyDescent="0.25">
      <c r="A15" s="2"/>
      <c r="B15" s="34" t="s">
        <v>2</v>
      </c>
      <c r="C15" s="31"/>
      <c r="D15" s="37">
        <v>635.66666666666674</v>
      </c>
      <c r="E15" s="38"/>
      <c r="F15" s="38"/>
      <c r="G15" s="38"/>
      <c r="H15" s="38"/>
      <c r="I15" s="38"/>
      <c r="J15" s="38"/>
      <c r="K15" s="38"/>
      <c r="L15" s="38"/>
      <c r="M15" s="38"/>
      <c r="N15" s="39"/>
      <c r="O15" s="38"/>
      <c r="P15" s="26"/>
      <c r="Q15" s="26"/>
      <c r="R15" s="26"/>
      <c r="S15" s="26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26"/>
      <c r="AG15" s="38"/>
      <c r="AH15" s="38"/>
      <c r="AI15" s="38"/>
      <c r="AJ15" s="38"/>
      <c r="AK15" s="26"/>
      <c r="AL15" s="38"/>
      <c r="AM15" s="38"/>
      <c r="AN15" s="38"/>
      <c r="AO15" s="38"/>
      <c r="AP15" s="38"/>
      <c r="AQ15" s="38"/>
      <c r="AR15" s="41"/>
      <c r="AS15" s="41"/>
      <c r="AT15" s="41"/>
      <c r="AU15" s="41"/>
      <c r="AV15" s="41"/>
      <c r="AW15" s="41"/>
      <c r="AX15" s="41"/>
      <c r="AY15" s="41"/>
      <c r="AZ15" s="41"/>
      <c r="BA15" s="41"/>
    </row>
    <row r="16" spans="1:53" s="4" customFormat="1" ht="15" customHeight="1" x14ac:dyDescent="0.25">
      <c r="A16" s="2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0"/>
      <c r="P16" s="30"/>
      <c r="Q16" s="30"/>
      <c r="R16" s="30"/>
      <c r="S16" s="30"/>
      <c r="T16" s="30"/>
      <c r="U16" s="38"/>
      <c r="V16" s="40"/>
      <c r="W16" s="38"/>
      <c r="X16" s="38"/>
      <c r="Y16" s="38"/>
      <c r="Z16" s="38"/>
      <c r="AA16" s="38"/>
      <c r="AB16" s="38"/>
      <c r="AC16" s="38"/>
      <c r="AD16" s="38"/>
      <c r="AE16" s="38"/>
      <c r="AF16" s="26"/>
      <c r="AG16" s="38"/>
      <c r="AH16" s="38"/>
      <c r="AI16" s="38"/>
      <c r="AJ16" s="38"/>
      <c r="AK16" s="26"/>
      <c r="AL16" s="38"/>
      <c r="AM16" s="38"/>
      <c r="AN16" s="38"/>
      <c r="AO16" s="38"/>
      <c r="AP16" s="38"/>
      <c r="AQ16" s="38"/>
      <c r="AR16" s="41"/>
      <c r="AS16" s="41"/>
      <c r="AT16" s="41"/>
      <c r="AU16" s="41"/>
      <c r="AV16" s="41"/>
      <c r="AW16" s="41"/>
      <c r="AX16" s="41"/>
      <c r="AY16" s="41"/>
      <c r="AZ16" s="41"/>
      <c r="BA16" s="41"/>
    </row>
    <row r="17" spans="1:53" ht="15" customHeight="1" x14ac:dyDescent="0.25">
      <c r="A17" s="2"/>
      <c r="B17" s="24" t="s">
        <v>25</v>
      </c>
      <c r="C17" s="42"/>
      <c r="D17" s="42"/>
      <c r="E17" s="20" t="s">
        <v>3</v>
      </c>
      <c r="F17" s="20" t="s">
        <v>8</v>
      </c>
      <c r="G17" s="17" t="s">
        <v>5</v>
      </c>
      <c r="H17" s="20" t="s">
        <v>6</v>
      </c>
      <c r="I17" s="20" t="s">
        <v>17</v>
      </c>
      <c r="J17" s="38"/>
      <c r="K17" s="20" t="s">
        <v>27</v>
      </c>
      <c r="L17" s="20" t="s">
        <v>28</v>
      </c>
      <c r="M17" s="20" t="s">
        <v>29</v>
      </c>
      <c r="N17" s="20" t="s">
        <v>22</v>
      </c>
      <c r="O17" s="26"/>
      <c r="P17" s="43" t="s">
        <v>30</v>
      </c>
      <c r="Q17" s="14"/>
      <c r="R17" s="14"/>
      <c r="S17" s="14"/>
      <c r="T17" s="44"/>
      <c r="U17" s="44"/>
      <c r="V17" s="44"/>
      <c r="W17" s="44"/>
      <c r="X17" s="44"/>
      <c r="Y17" s="14"/>
      <c r="Z17" s="14"/>
      <c r="AA17" s="14"/>
      <c r="AB17" s="44"/>
      <c r="AC17" s="44"/>
      <c r="AD17" s="14"/>
      <c r="AE17" s="45"/>
      <c r="AF17" s="26"/>
      <c r="AG17" s="43" t="s">
        <v>222</v>
      </c>
      <c r="AH17" s="14"/>
      <c r="AI17" s="44"/>
      <c r="AJ17" s="14"/>
      <c r="AK17" s="14"/>
      <c r="AL17" s="14"/>
      <c r="AM17" s="14"/>
      <c r="AN17" s="14"/>
      <c r="AO17" s="14"/>
      <c r="AP17" s="14"/>
      <c r="AQ17" s="45"/>
      <c r="AR17" s="41"/>
      <c r="AS17" s="41"/>
      <c r="AT17" s="41"/>
      <c r="AU17" s="41"/>
      <c r="AV17" s="41"/>
      <c r="AW17" s="41"/>
      <c r="AX17" s="41"/>
      <c r="AY17" s="41"/>
      <c r="AZ17" s="41"/>
      <c r="BA17" s="41"/>
    </row>
    <row r="18" spans="1:53" ht="15" customHeight="1" x14ac:dyDescent="0.25">
      <c r="A18" s="2"/>
      <c r="B18" s="43" t="s">
        <v>13</v>
      </c>
      <c r="C18" s="14"/>
      <c r="D18" s="45"/>
      <c r="E18" s="27">
        <v>169</v>
      </c>
      <c r="F18" s="27">
        <v>20</v>
      </c>
      <c r="G18" s="27">
        <v>186</v>
      </c>
      <c r="H18" s="27">
        <v>99</v>
      </c>
      <c r="I18" s="27">
        <v>639</v>
      </c>
      <c r="J18" s="38"/>
      <c r="K18" s="46">
        <v>1.2189349112426036</v>
      </c>
      <c r="L18" s="46">
        <v>0.58579881656804733</v>
      </c>
      <c r="M18" s="46">
        <v>3.7810650887573964</v>
      </c>
      <c r="N18" s="29">
        <v>0.55224026098927936</v>
      </c>
      <c r="O18" s="26">
        <v>3266.1478224599186</v>
      </c>
      <c r="P18" s="165" t="s">
        <v>9</v>
      </c>
      <c r="Q18" s="181"/>
      <c r="R18" s="166" t="s">
        <v>98</v>
      </c>
      <c r="S18" s="166"/>
      <c r="T18" s="166"/>
      <c r="U18" s="166"/>
      <c r="V18" s="166"/>
      <c r="W18" s="166"/>
      <c r="X18" s="182"/>
      <c r="Y18" s="183" t="s">
        <v>11</v>
      </c>
      <c r="Z18" s="166"/>
      <c r="AA18" s="183"/>
      <c r="AB18" s="184" t="s">
        <v>99</v>
      </c>
      <c r="AC18" s="183"/>
      <c r="AD18" s="183"/>
      <c r="AE18" s="167"/>
      <c r="AF18" s="26"/>
      <c r="AG18" s="206">
        <v>7640</v>
      </c>
      <c r="AH18" s="198" t="s">
        <v>223</v>
      </c>
      <c r="AI18" s="166"/>
      <c r="AJ18" s="182"/>
      <c r="AK18" s="166"/>
      <c r="AL18" s="166"/>
      <c r="AM18" s="166"/>
      <c r="AN18" s="166"/>
      <c r="AO18" s="166"/>
      <c r="AP18" s="166"/>
      <c r="AQ18" s="167"/>
      <c r="AR18" s="41"/>
      <c r="AS18" s="41"/>
      <c r="AT18" s="41"/>
      <c r="AU18" s="41"/>
      <c r="AV18" s="41"/>
      <c r="AW18" s="41"/>
      <c r="AX18" s="41"/>
      <c r="AY18" s="41"/>
      <c r="AZ18" s="41"/>
      <c r="BA18" s="41"/>
    </row>
    <row r="19" spans="1:53" ht="15" customHeight="1" x14ac:dyDescent="0.25">
      <c r="A19" s="2"/>
      <c r="B19" s="47" t="s">
        <v>15</v>
      </c>
      <c r="C19" s="48"/>
      <c r="D19" s="49"/>
      <c r="E19" s="27">
        <v>38</v>
      </c>
      <c r="F19" s="27">
        <v>2</v>
      </c>
      <c r="G19" s="27">
        <v>29</v>
      </c>
      <c r="H19" s="27">
        <v>13</v>
      </c>
      <c r="I19" s="27">
        <v>144</v>
      </c>
      <c r="J19" s="38"/>
      <c r="K19" s="46">
        <v>0.81578947368421051</v>
      </c>
      <c r="L19" s="46">
        <v>0.34210526315789475</v>
      </c>
      <c r="M19" s="46">
        <v>3.7894736842105261</v>
      </c>
      <c r="N19" s="29">
        <v>0.50900000000000001</v>
      </c>
      <c r="O19" s="26">
        <v>1534</v>
      </c>
      <c r="P19" s="185" t="s">
        <v>58</v>
      </c>
      <c r="Q19" s="186"/>
      <c r="R19" s="187" t="s">
        <v>98</v>
      </c>
      <c r="S19" s="187"/>
      <c r="T19" s="187"/>
      <c r="U19" s="187"/>
      <c r="V19" s="187"/>
      <c r="W19" s="187"/>
      <c r="X19" s="188"/>
      <c r="Y19" s="121" t="s">
        <v>11</v>
      </c>
      <c r="Z19" s="187"/>
      <c r="AA19" s="121"/>
      <c r="AB19" s="189" t="s">
        <v>99</v>
      </c>
      <c r="AC19" s="121"/>
      <c r="AD19" s="121"/>
      <c r="AE19" s="190"/>
      <c r="AF19" s="26"/>
      <c r="AG19" s="206">
        <v>5461</v>
      </c>
      <c r="AH19" s="200" t="s">
        <v>224</v>
      </c>
      <c r="AI19" s="187"/>
      <c r="AJ19" s="188"/>
      <c r="AK19" s="187"/>
      <c r="AL19" s="187"/>
      <c r="AM19" s="187"/>
      <c r="AN19" s="187"/>
      <c r="AO19" s="187"/>
      <c r="AP19" s="187"/>
      <c r="AQ19" s="190"/>
      <c r="AR19" s="41"/>
      <c r="AS19" s="41"/>
      <c r="AT19" s="41"/>
      <c r="AU19" s="41"/>
      <c r="AV19" s="41"/>
      <c r="AW19" s="41"/>
      <c r="AX19" s="41"/>
      <c r="AY19" s="41"/>
      <c r="AZ19" s="41"/>
      <c r="BA19" s="41"/>
    </row>
    <row r="20" spans="1:53" ht="15" customHeight="1" x14ac:dyDescent="0.25">
      <c r="A20" s="2"/>
      <c r="B20" s="50" t="s">
        <v>16</v>
      </c>
      <c r="C20" s="51"/>
      <c r="D20" s="52"/>
      <c r="E20" s="33">
        <v>20</v>
      </c>
      <c r="F20" s="33">
        <v>1</v>
      </c>
      <c r="G20" s="33">
        <v>25</v>
      </c>
      <c r="H20" s="33">
        <v>16</v>
      </c>
      <c r="I20" s="33">
        <v>94</v>
      </c>
      <c r="J20" s="38"/>
      <c r="K20" s="53">
        <v>1.3</v>
      </c>
      <c r="L20" s="53">
        <v>0.8</v>
      </c>
      <c r="M20" s="53">
        <v>4.7</v>
      </c>
      <c r="N20" s="54">
        <v>0.55600000000000005</v>
      </c>
      <c r="O20" s="26"/>
      <c r="P20" s="185" t="s">
        <v>59</v>
      </c>
      <c r="Q20" s="186"/>
      <c r="R20" s="187" t="s">
        <v>98</v>
      </c>
      <c r="S20" s="187"/>
      <c r="T20" s="187"/>
      <c r="U20" s="187"/>
      <c r="V20" s="187"/>
      <c r="W20" s="187"/>
      <c r="X20" s="188"/>
      <c r="Y20" s="121" t="s">
        <v>11</v>
      </c>
      <c r="Z20" s="187"/>
      <c r="AA20" s="121"/>
      <c r="AB20" s="189" t="s">
        <v>99</v>
      </c>
      <c r="AC20" s="121"/>
      <c r="AD20" s="121"/>
      <c r="AE20" s="190"/>
      <c r="AF20" s="26"/>
      <c r="AG20" s="206"/>
      <c r="AH20" s="200"/>
      <c r="AI20" s="187"/>
      <c r="AJ20" s="188"/>
      <c r="AK20" s="187"/>
      <c r="AL20" s="187"/>
      <c r="AM20" s="187"/>
      <c r="AN20" s="187"/>
      <c r="AO20" s="187"/>
      <c r="AP20" s="187"/>
      <c r="AQ20" s="190"/>
      <c r="AR20" s="41"/>
      <c r="AS20" s="41"/>
      <c r="AT20" s="41"/>
      <c r="AU20" s="41"/>
      <c r="AV20" s="41"/>
      <c r="AW20" s="41"/>
      <c r="AX20" s="41"/>
      <c r="AY20" s="41"/>
      <c r="AZ20" s="41"/>
      <c r="BA20" s="41"/>
    </row>
    <row r="21" spans="1:53" ht="15" customHeight="1" x14ac:dyDescent="0.25">
      <c r="A21" s="2"/>
      <c r="B21" s="55" t="s">
        <v>26</v>
      </c>
      <c r="C21" s="56"/>
      <c r="D21" s="57"/>
      <c r="E21" s="20">
        <v>227</v>
      </c>
      <c r="F21" s="20">
        <v>23</v>
      </c>
      <c r="G21" s="20">
        <v>240</v>
      </c>
      <c r="H21" s="20">
        <v>128</v>
      </c>
      <c r="I21" s="20">
        <v>877</v>
      </c>
      <c r="J21" s="38"/>
      <c r="K21" s="58">
        <v>1.158590308370044</v>
      </c>
      <c r="L21" s="58">
        <v>0.56387665198237891</v>
      </c>
      <c r="M21" s="58">
        <v>3.8634361233480177</v>
      </c>
      <c r="N21" s="36">
        <v>0.54500000000000004</v>
      </c>
      <c r="O21" s="26">
        <v>4800.1478224599186</v>
      </c>
      <c r="P21" s="191" t="s">
        <v>10</v>
      </c>
      <c r="Q21" s="192"/>
      <c r="R21" s="193"/>
      <c r="S21" s="193"/>
      <c r="T21" s="193"/>
      <c r="U21" s="193"/>
      <c r="V21" s="193"/>
      <c r="W21" s="193"/>
      <c r="X21" s="193"/>
      <c r="Y21" s="194"/>
      <c r="Z21" s="194"/>
      <c r="AA21" s="194"/>
      <c r="AB21" s="193"/>
      <c r="AC21" s="195"/>
      <c r="AD21" s="196"/>
      <c r="AE21" s="197"/>
      <c r="AF21" s="26"/>
      <c r="AG21" s="69"/>
      <c r="AH21" s="195"/>
      <c r="AI21" s="201"/>
      <c r="AJ21" s="194"/>
      <c r="AK21" s="193"/>
      <c r="AL21" s="193"/>
      <c r="AM21" s="193"/>
      <c r="AN21" s="193"/>
      <c r="AO21" s="193"/>
      <c r="AP21" s="193"/>
      <c r="AQ21" s="197"/>
      <c r="AR21" s="41"/>
      <c r="AS21" s="41"/>
      <c r="AT21" s="41"/>
      <c r="AU21" s="41"/>
      <c r="AV21" s="41"/>
      <c r="AW21" s="41"/>
      <c r="AX21" s="41"/>
      <c r="AY21" s="41"/>
      <c r="AZ21" s="41"/>
      <c r="BA21" s="41"/>
    </row>
    <row r="22" spans="1:53" ht="15" customHeight="1" x14ac:dyDescent="0.25">
      <c r="A22" s="2"/>
      <c r="B22" s="108"/>
      <c r="C22" s="108"/>
      <c r="D22" s="108"/>
      <c r="E22" s="108"/>
      <c r="F22" s="108"/>
      <c r="G22" s="108"/>
      <c r="H22" s="108"/>
      <c r="I22" s="108"/>
      <c r="J22" s="38"/>
      <c r="K22" s="108"/>
      <c r="L22" s="108"/>
      <c r="M22" s="108"/>
      <c r="N22" s="39"/>
      <c r="O22" s="26"/>
      <c r="P22" s="38"/>
      <c r="Q22" s="40"/>
      <c r="R22" s="38"/>
      <c r="S22" s="38"/>
      <c r="T22" s="26"/>
      <c r="U22" s="26"/>
      <c r="V22" s="40"/>
      <c r="W22" s="38"/>
      <c r="X22" s="38"/>
      <c r="Y22" s="26"/>
      <c r="Z22" s="26"/>
      <c r="AA22" s="26"/>
      <c r="AB22" s="26"/>
      <c r="AC22" s="38"/>
      <c r="AD22" s="26"/>
      <c r="AE22" s="26"/>
      <c r="AF22" s="26"/>
      <c r="AG22" s="26"/>
      <c r="AH22" s="59"/>
      <c r="AI22" s="38"/>
      <c r="AJ22" s="38"/>
      <c r="AK22" s="26"/>
      <c r="AL22" s="38"/>
      <c r="AM22" s="38"/>
      <c r="AN22" s="38"/>
      <c r="AO22" s="38"/>
      <c r="AP22" s="38"/>
      <c r="AQ22" s="38"/>
      <c r="AR22" s="41"/>
      <c r="AS22" s="41"/>
      <c r="AT22" s="41"/>
      <c r="AU22" s="41"/>
      <c r="AV22" s="41"/>
      <c r="AW22" s="41"/>
      <c r="AX22" s="41"/>
      <c r="AY22" s="41"/>
      <c r="AZ22" s="41"/>
      <c r="BA22" s="41"/>
    </row>
    <row r="23" spans="1:53" ht="15" customHeight="1" x14ac:dyDescent="0.25">
      <c r="A23" s="2"/>
      <c r="B23" s="38" t="s">
        <v>34</v>
      </c>
      <c r="C23" s="38"/>
      <c r="D23" s="38" t="s">
        <v>225</v>
      </c>
      <c r="E23" s="38"/>
      <c r="F23" s="38"/>
      <c r="G23" s="38"/>
      <c r="H23" s="38"/>
      <c r="I23" s="38"/>
      <c r="J23" s="38"/>
      <c r="K23" s="38"/>
      <c r="L23" s="38"/>
      <c r="M23" s="38"/>
      <c r="N23" s="38" t="s">
        <v>79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26"/>
      <c r="AL23" s="38"/>
      <c r="AM23" s="38"/>
      <c r="AN23" s="38"/>
      <c r="AO23" s="38"/>
      <c r="AP23" s="38"/>
      <c r="AQ23" s="38"/>
      <c r="AR23" s="41"/>
      <c r="AS23" s="41"/>
      <c r="AT23" s="41"/>
      <c r="AU23" s="41"/>
      <c r="AV23" s="41"/>
      <c r="AW23" s="41"/>
      <c r="AX23" s="41"/>
      <c r="AY23" s="41"/>
      <c r="AZ23" s="41"/>
      <c r="BA23" s="41"/>
    </row>
    <row r="24" spans="1:53" ht="15" customHeight="1" x14ac:dyDescent="0.25">
      <c r="A24" s="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0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41"/>
      <c r="AS24" s="41"/>
      <c r="AT24" s="41"/>
      <c r="AU24" s="41"/>
      <c r="AV24" s="41"/>
      <c r="AW24" s="41"/>
      <c r="AX24" s="41"/>
      <c r="AY24" s="41"/>
      <c r="AZ24" s="41"/>
      <c r="BA24" s="41"/>
    </row>
    <row r="25" spans="1:53" ht="14.25" x14ac:dyDescent="0.2">
      <c r="A25" s="2"/>
      <c r="B25" s="202" t="s">
        <v>141</v>
      </c>
      <c r="C25" s="82"/>
      <c r="D25" s="82"/>
      <c r="E25" s="82"/>
      <c r="F25" s="82" t="s">
        <v>142</v>
      </c>
      <c r="G25" s="82" t="s">
        <v>3</v>
      </c>
      <c r="H25" s="82" t="s">
        <v>5</v>
      </c>
      <c r="I25" s="82" t="s">
        <v>6</v>
      </c>
      <c r="J25" s="82" t="s">
        <v>143</v>
      </c>
      <c r="K25" s="203" t="s">
        <v>17</v>
      </c>
      <c r="L25" s="38"/>
      <c r="M25" s="204" t="s">
        <v>144</v>
      </c>
      <c r="N25" s="83"/>
      <c r="O25" s="83"/>
      <c r="P25" s="82" t="s">
        <v>3</v>
      </c>
      <c r="Q25" s="82" t="s">
        <v>5</v>
      </c>
      <c r="R25" s="82" t="s">
        <v>6</v>
      </c>
      <c r="S25" s="82" t="s">
        <v>143</v>
      </c>
      <c r="T25" s="83"/>
      <c r="U25" s="203" t="s">
        <v>17</v>
      </c>
      <c r="V25" s="38"/>
      <c r="W25" s="204" t="s">
        <v>145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205"/>
      <c r="AI25" s="150"/>
      <c r="AJ25" s="84"/>
      <c r="AK25" s="84"/>
      <c r="AL25" s="84"/>
      <c r="AM25" s="83"/>
      <c r="AN25" s="83"/>
      <c r="AO25" s="83"/>
      <c r="AP25" s="83"/>
      <c r="AQ25" s="85"/>
      <c r="AR25" s="26"/>
      <c r="AS25" s="26"/>
    </row>
    <row r="26" spans="1:53" ht="15" customHeight="1" x14ac:dyDescent="0.2">
      <c r="A26" s="2"/>
      <c r="B26" s="206">
        <v>1987</v>
      </c>
      <c r="C26" s="121" t="s">
        <v>71</v>
      </c>
      <c r="D26" s="187" t="s">
        <v>69</v>
      </c>
      <c r="E26" s="121"/>
      <c r="F26" s="121">
        <v>21</v>
      </c>
      <c r="G26" s="121">
        <v>22</v>
      </c>
      <c r="H26" s="207">
        <f>PRODUCT((F5+G5)/E5)</f>
        <v>0.45454545454545453</v>
      </c>
      <c r="I26" s="207">
        <f>PRODUCT(H5/E5)</f>
        <v>0.40909090909090912</v>
      </c>
      <c r="J26" s="207">
        <f>PRODUCT(F5+G5+H5)/E5</f>
        <v>0.86363636363636365</v>
      </c>
      <c r="K26" s="208">
        <f>PRODUCT(I5/E5)</f>
        <v>2.2727272727272729</v>
      </c>
      <c r="L26" s="40"/>
      <c r="M26" s="199" t="s">
        <v>168</v>
      </c>
      <c r="N26" s="121"/>
      <c r="O26" s="121"/>
      <c r="P26" s="209" t="s">
        <v>146</v>
      </c>
      <c r="Q26" s="209" t="s">
        <v>178</v>
      </c>
      <c r="R26" s="209" t="s">
        <v>183</v>
      </c>
      <c r="S26" s="209" t="s">
        <v>190</v>
      </c>
      <c r="T26" s="210"/>
      <c r="U26" s="208" t="s">
        <v>161</v>
      </c>
      <c r="V26" s="40"/>
      <c r="W26" s="199" t="s">
        <v>147</v>
      </c>
      <c r="X26" s="200"/>
      <c r="Y26" s="200"/>
      <c r="Z26" s="187"/>
      <c r="AA26" s="187"/>
      <c r="AB26" s="187"/>
      <c r="AC26" s="200"/>
      <c r="AD26" s="187"/>
      <c r="AE26" s="187"/>
      <c r="AF26" s="187"/>
      <c r="AG26" s="187"/>
      <c r="AH26" s="190"/>
      <c r="AI26" s="187"/>
      <c r="AJ26" s="187"/>
      <c r="AK26" s="187"/>
      <c r="AL26" s="187"/>
      <c r="AM26" s="200"/>
      <c r="AN26" s="187"/>
      <c r="AO26" s="187"/>
      <c r="AP26" s="187"/>
      <c r="AQ26" s="190"/>
      <c r="AR26" s="26"/>
      <c r="AS26" s="26"/>
    </row>
    <row r="27" spans="1:53" ht="15" customHeight="1" x14ac:dyDescent="0.2">
      <c r="A27" s="2"/>
      <c r="B27" s="206">
        <v>1988</v>
      </c>
      <c r="C27" s="121" t="s">
        <v>72</v>
      </c>
      <c r="D27" s="187" t="s">
        <v>69</v>
      </c>
      <c r="E27" s="121"/>
      <c r="F27" s="121">
        <v>22</v>
      </c>
      <c r="G27" s="121">
        <v>20</v>
      </c>
      <c r="H27" s="207">
        <f>PRODUCT((F6+G6)/E6)</f>
        <v>0.8</v>
      </c>
      <c r="I27" s="207">
        <f>PRODUCT(H6/E6)</f>
        <v>0.45</v>
      </c>
      <c r="J27" s="207">
        <f>PRODUCT(F6+G6+H6)/E6</f>
        <v>1.25</v>
      </c>
      <c r="K27" s="208">
        <f>PRODUCT(I6/E6)</f>
        <v>3.05</v>
      </c>
      <c r="L27" s="40"/>
      <c r="M27" s="199" t="s">
        <v>169</v>
      </c>
      <c r="N27" s="121"/>
      <c r="O27" s="121"/>
      <c r="P27" s="209" t="s">
        <v>195</v>
      </c>
      <c r="Q27" s="209" t="s">
        <v>179</v>
      </c>
      <c r="R27" s="209" t="s">
        <v>184</v>
      </c>
      <c r="S27" s="209" t="s">
        <v>191</v>
      </c>
      <c r="T27" s="210"/>
      <c r="U27" s="208" t="s">
        <v>175</v>
      </c>
      <c r="V27" s="40"/>
      <c r="W27" s="211" t="s">
        <v>149</v>
      </c>
      <c r="X27" s="200"/>
      <c r="Y27" s="212" t="s">
        <v>150</v>
      </c>
      <c r="Z27" s="212"/>
      <c r="AA27" s="212"/>
      <c r="AB27" s="212"/>
      <c r="AC27" s="212"/>
      <c r="AD27" s="212"/>
      <c r="AE27" s="212"/>
      <c r="AF27" s="212"/>
      <c r="AG27" s="213" t="s">
        <v>151</v>
      </c>
      <c r="AH27" s="208">
        <v>6.25E-2</v>
      </c>
      <c r="AI27" s="187"/>
      <c r="AJ27" s="187"/>
      <c r="AK27" s="187"/>
      <c r="AL27" s="187"/>
      <c r="AM27" s="200"/>
      <c r="AN27" s="187"/>
      <c r="AO27" s="187"/>
      <c r="AP27" s="187"/>
      <c r="AQ27" s="190"/>
      <c r="AR27" s="26"/>
      <c r="AS27" s="26"/>
    </row>
    <row r="28" spans="1:53" ht="15" customHeight="1" x14ac:dyDescent="0.2">
      <c r="A28" s="2"/>
      <c r="B28" s="206">
        <v>1989</v>
      </c>
      <c r="C28" s="121" t="s">
        <v>71</v>
      </c>
      <c r="D28" s="187" t="s">
        <v>69</v>
      </c>
      <c r="E28" s="121"/>
      <c r="F28" s="121">
        <v>23</v>
      </c>
      <c r="G28" s="121">
        <v>22</v>
      </c>
      <c r="H28" s="207">
        <f>PRODUCT((F7+G7)/E7)</f>
        <v>1.2272727272727273</v>
      </c>
      <c r="I28" s="207">
        <f>PRODUCT(H7/E7)</f>
        <v>0.81818181818181823</v>
      </c>
      <c r="J28" s="207">
        <f>PRODUCT(F7+G7+H7)/E7</f>
        <v>2.0454545454545454</v>
      </c>
      <c r="K28" s="208">
        <f>PRODUCT(I7/E7)</f>
        <v>4.6818181818181817</v>
      </c>
      <c r="L28" s="40"/>
      <c r="M28" s="199" t="s">
        <v>170</v>
      </c>
      <c r="N28" s="121"/>
      <c r="O28" s="121"/>
      <c r="P28" s="209" t="s">
        <v>196</v>
      </c>
      <c r="Q28" s="209" t="s">
        <v>180</v>
      </c>
      <c r="R28" s="209" t="s">
        <v>185</v>
      </c>
      <c r="S28" s="209" t="s">
        <v>192</v>
      </c>
      <c r="T28" s="210"/>
      <c r="U28" s="208" t="s">
        <v>162</v>
      </c>
      <c r="V28" s="40"/>
      <c r="W28" s="211"/>
      <c r="X28" s="200"/>
      <c r="Y28" s="200"/>
      <c r="Z28" s="187"/>
      <c r="AA28" s="187"/>
      <c r="AB28" s="187"/>
      <c r="AC28" s="200"/>
      <c r="AD28" s="187"/>
      <c r="AE28" s="187"/>
      <c r="AF28" s="187"/>
      <c r="AG28" s="200"/>
      <c r="AH28" s="190"/>
      <c r="AI28" s="187"/>
      <c r="AJ28" s="187"/>
      <c r="AK28" s="187"/>
      <c r="AL28" s="187"/>
      <c r="AM28" s="200"/>
      <c r="AN28" s="187"/>
      <c r="AO28" s="187"/>
      <c r="AP28" s="187"/>
      <c r="AQ28" s="190"/>
      <c r="AR28" s="26"/>
      <c r="AS28" s="26"/>
    </row>
    <row r="29" spans="1:53" ht="15" customHeight="1" x14ac:dyDescent="0.2">
      <c r="A29" s="2"/>
      <c r="B29" s="206">
        <v>1990</v>
      </c>
      <c r="C29" s="121" t="s">
        <v>71</v>
      </c>
      <c r="D29" s="187" t="s">
        <v>69</v>
      </c>
      <c r="E29" s="121"/>
      <c r="F29" s="121">
        <v>24</v>
      </c>
      <c r="G29" s="121">
        <v>26</v>
      </c>
      <c r="H29" s="207">
        <f>PRODUCT((F8+G8)/E8)</f>
        <v>1.5</v>
      </c>
      <c r="I29" s="207">
        <f>PRODUCT(H8/E8)</f>
        <v>0.69230769230769229</v>
      </c>
      <c r="J29" s="207">
        <f>PRODUCT(F8+G8+H8)/E8</f>
        <v>2.1923076923076925</v>
      </c>
      <c r="K29" s="208">
        <f>PRODUCT(I8/E8)</f>
        <v>4.1538461538461542</v>
      </c>
      <c r="L29" s="40"/>
      <c r="M29" s="199" t="s">
        <v>171</v>
      </c>
      <c r="N29" s="121"/>
      <c r="O29" s="121"/>
      <c r="P29" s="209" t="s">
        <v>197</v>
      </c>
      <c r="Q29" s="209" t="s">
        <v>148</v>
      </c>
      <c r="R29" s="209" t="s">
        <v>186</v>
      </c>
      <c r="S29" s="209" t="s">
        <v>193</v>
      </c>
      <c r="T29" s="210"/>
      <c r="U29" s="208" t="s">
        <v>176</v>
      </c>
      <c r="V29" s="40"/>
      <c r="W29" s="211" t="s">
        <v>218</v>
      </c>
      <c r="X29" s="200"/>
      <c r="Y29" s="200"/>
      <c r="Z29" s="187"/>
      <c r="AA29" s="187"/>
      <c r="AB29" s="187"/>
      <c r="AC29" s="200"/>
      <c r="AD29" s="187"/>
      <c r="AE29" s="187"/>
      <c r="AF29" s="187"/>
      <c r="AG29" s="187"/>
      <c r="AH29" s="190"/>
      <c r="AI29" s="187"/>
      <c r="AJ29" s="187"/>
      <c r="AK29" s="187"/>
      <c r="AL29" s="187"/>
      <c r="AM29" s="200"/>
      <c r="AN29" s="187"/>
      <c r="AO29" s="187"/>
      <c r="AP29" s="187"/>
      <c r="AQ29" s="190"/>
      <c r="AR29" s="26"/>
      <c r="AS29" s="26"/>
    </row>
    <row r="30" spans="1:53" ht="15" customHeight="1" x14ac:dyDescent="0.2">
      <c r="A30" s="2"/>
      <c r="B30" s="206">
        <v>1991</v>
      </c>
      <c r="C30" s="121" t="s">
        <v>73</v>
      </c>
      <c r="D30" s="187" t="s">
        <v>69</v>
      </c>
      <c r="E30" s="121"/>
      <c r="F30" s="121">
        <v>25</v>
      </c>
      <c r="G30" s="121">
        <v>26</v>
      </c>
      <c r="H30" s="207">
        <f>PRODUCT((F9+G9)/E9)</f>
        <v>1.3461538461538463</v>
      </c>
      <c r="I30" s="207">
        <f>PRODUCT(H9/E9)</f>
        <v>0.46153846153846156</v>
      </c>
      <c r="J30" s="207">
        <f>PRODUCT(F9+G9+H9)/E9</f>
        <v>1.8076923076923077</v>
      </c>
      <c r="K30" s="208">
        <f>PRODUCT(I9/E9)</f>
        <v>4.0769230769230766</v>
      </c>
      <c r="L30" s="40"/>
      <c r="M30" s="199" t="s">
        <v>172</v>
      </c>
      <c r="N30" s="121"/>
      <c r="O30" s="121"/>
      <c r="P30" s="209" t="s">
        <v>198</v>
      </c>
      <c r="Q30" s="209" t="s">
        <v>181</v>
      </c>
      <c r="R30" s="209" t="s">
        <v>187</v>
      </c>
      <c r="S30" s="209" t="s">
        <v>194</v>
      </c>
      <c r="T30" s="210"/>
      <c r="U30" s="208" t="s">
        <v>167</v>
      </c>
      <c r="V30" s="40"/>
      <c r="W30" s="211" t="s">
        <v>219</v>
      </c>
      <c r="X30" s="200"/>
      <c r="Y30" s="212" t="s">
        <v>221</v>
      </c>
      <c r="Z30" s="212"/>
      <c r="AA30" s="212"/>
      <c r="AB30" s="212"/>
      <c r="AC30" s="212"/>
      <c r="AD30" s="212"/>
      <c r="AE30" s="212"/>
      <c r="AF30" s="212"/>
      <c r="AG30" s="212" t="s">
        <v>220</v>
      </c>
      <c r="AH30" s="208">
        <v>1.2121212121212122</v>
      </c>
      <c r="AI30" s="187"/>
      <c r="AJ30" s="187"/>
      <c r="AK30" s="187"/>
      <c r="AL30" s="187"/>
      <c r="AM30" s="200"/>
      <c r="AN30" s="187"/>
      <c r="AO30" s="187"/>
      <c r="AP30" s="187"/>
      <c r="AQ30" s="190"/>
      <c r="AR30" s="26"/>
      <c r="AS30" s="26"/>
    </row>
    <row r="31" spans="1:53" ht="15" customHeight="1" x14ac:dyDescent="0.2">
      <c r="A31" s="2"/>
      <c r="B31" s="206">
        <v>1992</v>
      </c>
      <c r="C31" s="121" t="s">
        <v>74</v>
      </c>
      <c r="D31" s="187" t="s">
        <v>69</v>
      </c>
      <c r="E31" s="121"/>
      <c r="F31" s="121">
        <v>26</v>
      </c>
      <c r="G31" s="121">
        <v>25</v>
      </c>
      <c r="H31" s="214">
        <f t="shared" ref="H31:H32" si="0">PRODUCT((F10+G10)/E10)</f>
        <v>1.68</v>
      </c>
      <c r="I31" s="214">
        <f t="shared" ref="I31:I32" si="1">PRODUCT(H10/E10)</f>
        <v>0.96</v>
      </c>
      <c r="J31" s="214">
        <f t="shared" ref="J31:J32" si="2">PRODUCT(F10+G10+H10)/E10</f>
        <v>2.64</v>
      </c>
      <c r="K31" s="215">
        <f t="shared" ref="K31:K32" si="3">PRODUCT(I10/E10)</f>
        <v>4.88</v>
      </c>
      <c r="L31" s="40"/>
      <c r="M31" s="199" t="s">
        <v>173</v>
      </c>
      <c r="N31" s="121"/>
      <c r="O31" s="121"/>
      <c r="P31" s="209" t="s">
        <v>199</v>
      </c>
      <c r="Q31" s="209" t="s">
        <v>157</v>
      </c>
      <c r="R31" s="209" t="s">
        <v>188</v>
      </c>
      <c r="S31" s="209" t="s">
        <v>176</v>
      </c>
      <c r="T31" s="210"/>
      <c r="U31" s="208" t="s">
        <v>177</v>
      </c>
      <c r="V31" s="40"/>
      <c r="W31" s="211"/>
      <c r="X31" s="200"/>
      <c r="Y31" s="200"/>
      <c r="Z31" s="187"/>
      <c r="AA31" s="187"/>
      <c r="AB31" s="187"/>
      <c r="AC31" s="200"/>
      <c r="AD31" s="187"/>
      <c r="AE31" s="187"/>
      <c r="AF31" s="187"/>
      <c r="AG31" s="200"/>
      <c r="AH31" s="190"/>
      <c r="AI31" s="187"/>
      <c r="AJ31" s="187"/>
      <c r="AK31" s="187"/>
      <c r="AL31" s="187"/>
      <c r="AM31" s="200"/>
      <c r="AN31" s="187"/>
      <c r="AO31" s="187"/>
      <c r="AP31" s="187"/>
      <c r="AQ31" s="190"/>
      <c r="AR31" s="26"/>
      <c r="AS31" s="26"/>
    </row>
    <row r="32" spans="1:53" ht="15" customHeight="1" x14ac:dyDescent="0.2">
      <c r="A32" s="2"/>
      <c r="B32" s="206">
        <v>1993</v>
      </c>
      <c r="C32" s="121" t="s">
        <v>75</v>
      </c>
      <c r="D32" s="187" t="s">
        <v>69</v>
      </c>
      <c r="E32" s="121"/>
      <c r="F32" s="121">
        <v>27</v>
      </c>
      <c r="G32" s="121">
        <v>28</v>
      </c>
      <c r="H32" s="207">
        <f t="shared" si="0"/>
        <v>1.3214285714285714</v>
      </c>
      <c r="I32" s="207">
        <f t="shared" si="1"/>
        <v>0.32142857142857145</v>
      </c>
      <c r="J32" s="207">
        <f t="shared" si="2"/>
        <v>1.6428571428571428</v>
      </c>
      <c r="K32" s="208">
        <f t="shared" si="3"/>
        <v>3.1785714285714284</v>
      </c>
      <c r="L32" s="40"/>
      <c r="M32" s="199" t="s">
        <v>174</v>
      </c>
      <c r="N32" s="121"/>
      <c r="O32" s="121"/>
      <c r="P32" s="6" t="s">
        <v>152</v>
      </c>
      <c r="Q32" s="6" t="s">
        <v>182</v>
      </c>
      <c r="R32" s="6" t="s">
        <v>189</v>
      </c>
      <c r="S32" s="6" t="s">
        <v>156</v>
      </c>
      <c r="T32" s="223"/>
      <c r="U32" s="215" t="s">
        <v>165</v>
      </c>
      <c r="V32" s="40"/>
      <c r="W32" s="211"/>
      <c r="X32" s="200"/>
      <c r="Y32" s="200"/>
      <c r="Z32" s="187"/>
      <c r="AA32" s="187"/>
      <c r="AB32" s="187"/>
      <c r="AC32" s="200"/>
      <c r="AD32" s="187"/>
      <c r="AE32" s="187"/>
      <c r="AF32" s="187"/>
      <c r="AG32" s="200"/>
      <c r="AH32" s="190"/>
      <c r="AI32" s="187"/>
      <c r="AJ32" s="187"/>
      <c r="AK32" s="187"/>
      <c r="AL32" s="187"/>
      <c r="AM32" s="200"/>
      <c r="AN32" s="187"/>
      <c r="AO32" s="187"/>
      <c r="AP32" s="187"/>
      <c r="AQ32" s="190"/>
      <c r="AR32" s="26"/>
      <c r="AS32" s="26"/>
    </row>
    <row r="33" spans="1:45" s="11" customFormat="1" ht="15" customHeight="1" x14ac:dyDescent="0.25">
      <c r="A33" s="25"/>
      <c r="B33" s="191"/>
      <c r="C33" s="193"/>
      <c r="D33" s="193"/>
      <c r="E33" s="193"/>
      <c r="F33" s="193"/>
      <c r="G33" s="193"/>
      <c r="H33" s="216"/>
      <c r="I33" s="216"/>
      <c r="J33" s="216"/>
      <c r="K33" s="217"/>
      <c r="L33" s="40"/>
      <c r="M33" s="191"/>
      <c r="N33" s="193"/>
      <c r="O33" s="193"/>
      <c r="P33" s="193"/>
      <c r="Q33" s="193"/>
      <c r="R33" s="193"/>
      <c r="S33" s="193"/>
      <c r="T33" s="193"/>
      <c r="U33" s="217"/>
      <c r="V33" s="40"/>
      <c r="W33" s="191"/>
      <c r="X33" s="193"/>
      <c r="Y33" s="193"/>
      <c r="Z33" s="193"/>
      <c r="AA33" s="193"/>
      <c r="AB33" s="193"/>
      <c r="AC33" s="193"/>
      <c r="AD33" s="193"/>
      <c r="AE33" s="193"/>
      <c r="AF33" s="216"/>
      <c r="AG33" s="216"/>
      <c r="AH33" s="217"/>
      <c r="AI33" s="193"/>
      <c r="AJ33" s="193"/>
      <c r="AK33" s="193"/>
      <c r="AL33" s="193"/>
      <c r="AM33" s="193"/>
      <c r="AN33" s="193"/>
      <c r="AO33" s="193"/>
      <c r="AP33" s="193"/>
      <c r="AQ33" s="197"/>
      <c r="AR33" s="38"/>
      <c r="AS33" s="41"/>
    </row>
    <row r="34" spans="1:45" s="11" customFormat="1" ht="15" customHeight="1" x14ac:dyDescent="0.25">
      <c r="A34" s="25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218"/>
      <c r="AG34" s="219"/>
      <c r="AH34" s="219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41"/>
    </row>
    <row r="35" spans="1:45" ht="15" customHeight="1" x14ac:dyDescent="0.2">
      <c r="A35" s="2"/>
      <c r="B35" s="202" t="s">
        <v>159</v>
      </c>
      <c r="C35" s="82"/>
      <c r="D35" s="82"/>
      <c r="E35" s="82"/>
      <c r="F35" s="82" t="s">
        <v>142</v>
      </c>
      <c r="G35" s="82" t="s">
        <v>3</v>
      </c>
      <c r="H35" s="82" t="s">
        <v>5</v>
      </c>
      <c r="I35" s="82" t="s">
        <v>6</v>
      </c>
      <c r="J35" s="82" t="s">
        <v>143</v>
      </c>
      <c r="K35" s="203" t="s">
        <v>17</v>
      </c>
      <c r="L35" s="38"/>
      <c r="M35" s="204" t="s">
        <v>144</v>
      </c>
      <c r="N35" s="83"/>
      <c r="O35" s="83"/>
      <c r="P35" s="82" t="s">
        <v>3</v>
      </c>
      <c r="Q35" s="82" t="s">
        <v>5</v>
      </c>
      <c r="R35" s="82" t="s">
        <v>6</v>
      </c>
      <c r="S35" s="82" t="s">
        <v>143</v>
      </c>
      <c r="T35" s="83"/>
      <c r="U35" s="203" t="s">
        <v>17</v>
      </c>
      <c r="V35" s="38"/>
      <c r="W35" s="204" t="s">
        <v>160</v>
      </c>
      <c r="X35" s="83"/>
      <c r="Y35" s="83"/>
      <c r="Z35" s="83"/>
      <c r="AA35" s="83"/>
      <c r="AB35" s="83"/>
      <c r="AC35" s="83"/>
      <c r="AD35" s="83"/>
      <c r="AE35" s="83"/>
      <c r="AF35" s="220"/>
      <c r="AG35" s="220"/>
      <c r="AH35" s="221"/>
      <c r="AI35" s="150"/>
      <c r="AJ35" s="84"/>
      <c r="AK35" s="84"/>
      <c r="AL35" s="84"/>
      <c r="AM35" s="83"/>
      <c r="AN35" s="83"/>
      <c r="AO35" s="83"/>
      <c r="AP35" s="83"/>
      <c r="AQ35" s="85"/>
      <c r="AR35" s="26"/>
      <c r="AS35" s="26"/>
    </row>
    <row r="36" spans="1:45" ht="15" customHeight="1" x14ac:dyDescent="0.2">
      <c r="A36" s="2"/>
      <c r="B36" s="206">
        <v>1987</v>
      </c>
      <c r="C36" s="121" t="s">
        <v>71</v>
      </c>
      <c r="D36" s="187" t="s">
        <v>69</v>
      </c>
      <c r="E36" s="121"/>
      <c r="F36" s="121">
        <v>21</v>
      </c>
      <c r="G36" s="121">
        <v>4</v>
      </c>
      <c r="H36" s="207">
        <f t="shared" ref="H36:H39" si="4">PRODUCT((V5+W5)/U5)</f>
        <v>0.5</v>
      </c>
      <c r="I36" s="207">
        <f t="shared" ref="I36:I39" si="5">PRODUCT(X5/U5)</f>
        <v>0</v>
      </c>
      <c r="J36" s="207">
        <f t="shared" ref="J36:J39" si="6">PRODUCT(V5+W5+X5)/U5</f>
        <v>0.5</v>
      </c>
      <c r="K36" s="208">
        <f t="shared" ref="K36:K39" si="7">PRODUCT(Y5/U5)</f>
        <v>2.25</v>
      </c>
      <c r="L36" s="40"/>
      <c r="M36" s="199" t="s">
        <v>168</v>
      </c>
      <c r="N36" s="121"/>
      <c r="O36" s="121"/>
      <c r="P36" s="121" t="s">
        <v>181</v>
      </c>
      <c r="Q36" s="121" t="s">
        <v>200</v>
      </c>
      <c r="R36" s="121"/>
      <c r="S36" s="121" t="s">
        <v>155</v>
      </c>
      <c r="T36" s="210"/>
      <c r="U36" s="189" t="s">
        <v>212</v>
      </c>
      <c r="V36" s="40"/>
      <c r="W36" s="211"/>
      <c r="X36" s="200"/>
      <c r="Y36" s="200"/>
      <c r="Z36" s="187"/>
      <c r="AA36" s="187"/>
      <c r="AB36" s="187"/>
      <c r="AC36" s="200"/>
      <c r="AD36" s="187"/>
      <c r="AE36" s="187"/>
      <c r="AF36" s="187"/>
      <c r="AG36" s="200"/>
      <c r="AH36" s="190"/>
      <c r="AI36" s="187"/>
      <c r="AJ36" s="187"/>
      <c r="AK36" s="187"/>
      <c r="AL36" s="187"/>
      <c r="AM36" s="200"/>
      <c r="AN36" s="187"/>
      <c r="AO36" s="187"/>
      <c r="AP36" s="187"/>
      <c r="AQ36" s="190"/>
      <c r="AR36" s="26"/>
      <c r="AS36" s="26"/>
    </row>
    <row r="37" spans="1:45" ht="15" customHeight="1" x14ac:dyDescent="0.2">
      <c r="A37" s="2"/>
      <c r="B37" s="206">
        <v>1988</v>
      </c>
      <c r="C37" s="121" t="s">
        <v>72</v>
      </c>
      <c r="D37" s="187" t="s">
        <v>69</v>
      </c>
      <c r="E37" s="121"/>
      <c r="F37" s="121">
        <v>22</v>
      </c>
      <c r="G37" s="121">
        <v>2</v>
      </c>
      <c r="H37" s="207">
        <f t="shared" si="4"/>
        <v>1</v>
      </c>
      <c r="I37" s="207">
        <f t="shared" si="5"/>
        <v>0.5</v>
      </c>
      <c r="J37" s="207">
        <f t="shared" si="6"/>
        <v>1.5</v>
      </c>
      <c r="K37" s="208">
        <f t="shared" si="7"/>
        <v>5</v>
      </c>
      <c r="L37" s="40"/>
      <c r="M37" s="199" t="s">
        <v>169</v>
      </c>
      <c r="N37" s="121"/>
      <c r="O37" s="121"/>
      <c r="P37" s="121" t="s">
        <v>216</v>
      </c>
      <c r="Q37" s="121" t="s">
        <v>158</v>
      </c>
      <c r="R37" s="121" t="s">
        <v>205</v>
      </c>
      <c r="S37" s="121" t="s">
        <v>153</v>
      </c>
      <c r="T37" s="210"/>
      <c r="U37" s="189" t="s">
        <v>213</v>
      </c>
      <c r="V37" s="40"/>
      <c r="W37" s="211"/>
      <c r="X37" s="200"/>
      <c r="Y37" s="200"/>
      <c r="Z37" s="187"/>
      <c r="AA37" s="187"/>
      <c r="AB37" s="187"/>
      <c r="AC37" s="200"/>
      <c r="AD37" s="187"/>
      <c r="AE37" s="187"/>
      <c r="AF37" s="187"/>
      <c r="AG37" s="200"/>
      <c r="AH37" s="190"/>
      <c r="AI37" s="187"/>
      <c r="AJ37" s="187"/>
      <c r="AK37" s="187"/>
      <c r="AL37" s="187"/>
      <c r="AM37" s="200"/>
      <c r="AN37" s="187"/>
      <c r="AO37" s="187"/>
      <c r="AP37" s="187"/>
      <c r="AQ37" s="190"/>
      <c r="AR37" s="26"/>
      <c r="AS37" s="26"/>
    </row>
    <row r="38" spans="1:45" ht="15" customHeight="1" x14ac:dyDescent="0.2">
      <c r="A38" s="2"/>
      <c r="B38" s="206">
        <v>1989</v>
      </c>
      <c r="C38" s="121" t="s">
        <v>71</v>
      </c>
      <c r="D38" s="187" t="s">
        <v>69</v>
      </c>
      <c r="E38" s="121"/>
      <c r="F38" s="121">
        <v>23</v>
      </c>
      <c r="G38" s="121">
        <v>7</v>
      </c>
      <c r="H38" s="214">
        <f t="shared" si="4"/>
        <v>1.4285714285714286</v>
      </c>
      <c r="I38" s="207">
        <f t="shared" si="5"/>
        <v>0.2857142857142857</v>
      </c>
      <c r="J38" s="214">
        <f t="shared" si="6"/>
        <v>1.7142857142857142</v>
      </c>
      <c r="K38" s="215">
        <f t="shared" si="7"/>
        <v>5.4285714285714288</v>
      </c>
      <c r="L38" s="40"/>
      <c r="M38" s="199" t="s">
        <v>170</v>
      </c>
      <c r="N38" s="121"/>
      <c r="O38" s="121"/>
      <c r="P38" s="121" t="s">
        <v>154</v>
      </c>
      <c r="Q38" s="121" t="s">
        <v>201</v>
      </c>
      <c r="R38" s="121" t="s">
        <v>166</v>
      </c>
      <c r="S38" s="121" t="s">
        <v>208</v>
      </c>
      <c r="T38" s="210"/>
      <c r="U38" s="189" t="s">
        <v>163</v>
      </c>
      <c r="V38" s="40"/>
      <c r="W38" s="211"/>
      <c r="X38" s="200"/>
      <c r="Y38" s="200"/>
      <c r="Z38" s="187"/>
      <c r="AA38" s="187"/>
      <c r="AB38" s="187"/>
      <c r="AC38" s="200"/>
      <c r="AD38" s="187"/>
      <c r="AE38" s="187"/>
      <c r="AF38" s="187"/>
      <c r="AG38" s="200"/>
      <c r="AH38" s="190"/>
      <c r="AI38" s="187"/>
      <c r="AJ38" s="187"/>
      <c r="AK38" s="187"/>
      <c r="AL38" s="187"/>
      <c r="AM38" s="200"/>
      <c r="AN38" s="187"/>
      <c r="AO38" s="187"/>
      <c r="AP38" s="187"/>
      <c r="AQ38" s="190"/>
      <c r="AR38" s="26"/>
      <c r="AS38" s="26"/>
    </row>
    <row r="39" spans="1:45" ht="15" customHeight="1" x14ac:dyDescent="0.2">
      <c r="A39" s="2"/>
      <c r="B39" s="206">
        <v>1990</v>
      </c>
      <c r="C39" s="121" t="s">
        <v>71</v>
      </c>
      <c r="D39" s="187" t="s">
        <v>69</v>
      </c>
      <c r="E39" s="121"/>
      <c r="F39" s="121">
        <v>24</v>
      </c>
      <c r="G39" s="121">
        <v>7</v>
      </c>
      <c r="H39" s="207">
        <f t="shared" si="4"/>
        <v>0.8571428571428571</v>
      </c>
      <c r="I39" s="207">
        <f t="shared" si="5"/>
        <v>0.2857142857142857</v>
      </c>
      <c r="J39" s="207">
        <f t="shared" si="6"/>
        <v>1.1428571428571428</v>
      </c>
      <c r="K39" s="208">
        <f t="shared" si="7"/>
        <v>3.5714285714285716</v>
      </c>
      <c r="L39" s="40"/>
      <c r="M39" s="199" t="s">
        <v>171</v>
      </c>
      <c r="N39" s="121"/>
      <c r="O39" s="121"/>
      <c r="P39" s="121" t="s">
        <v>182</v>
      </c>
      <c r="Q39" s="121" t="s">
        <v>202</v>
      </c>
      <c r="R39" s="121" t="s">
        <v>200</v>
      </c>
      <c r="S39" s="121" t="s">
        <v>209</v>
      </c>
      <c r="T39" s="210"/>
      <c r="U39" s="189" t="s">
        <v>214</v>
      </c>
      <c r="V39" s="40"/>
      <c r="W39" s="211"/>
      <c r="X39" s="200"/>
      <c r="Y39" s="200"/>
      <c r="Z39" s="187"/>
      <c r="AA39" s="187"/>
      <c r="AB39" s="187"/>
      <c r="AC39" s="200"/>
      <c r="AD39" s="187"/>
      <c r="AE39" s="187"/>
      <c r="AF39" s="187"/>
      <c r="AG39" s="200"/>
      <c r="AH39" s="190"/>
      <c r="AI39" s="187"/>
      <c r="AJ39" s="187"/>
      <c r="AK39" s="187"/>
      <c r="AL39" s="187"/>
      <c r="AM39" s="200"/>
      <c r="AN39" s="187"/>
      <c r="AO39" s="187"/>
      <c r="AP39" s="187"/>
      <c r="AQ39" s="190"/>
      <c r="AR39" s="26"/>
      <c r="AS39" s="26"/>
    </row>
    <row r="40" spans="1:45" ht="15" customHeight="1" x14ac:dyDescent="0.2">
      <c r="A40" s="2"/>
      <c r="B40" s="206">
        <v>1991</v>
      </c>
      <c r="C40" s="121" t="s">
        <v>73</v>
      </c>
      <c r="D40" s="187" t="s">
        <v>69</v>
      </c>
      <c r="E40" s="121"/>
      <c r="F40" s="121">
        <v>25</v>
      </c>
      <c r="G40" s="121">
        <v>8</v>
      </c>
      <c r="H40" s="207">
        <f>PRODUCT((V9+W9)/U9)</f>
        <v>1</v>
      </c>
      <c r="I40" s="207">
        <f>PRODUCT(X9/U9)</f>
        <v>0.5</v>
      </c>
      <c r="J40" s="207">
        <f>PRODUCT(V9+W9+X9)/U9</f>
        <v>1.5</v>
      </c>
      <c r="K40" s="208">
        <f>PRODUCT(Y9/U9)</f>
        <v>3.75</v>
      </c>
      <c r="L40" s="40"/>
      <c r="M40" s="199" t="s">
        <v>172</v>
      </c>
      <c r="N40" s="121"/>
      <c r="O40" s="121"/>
      <c r="P40" s="121" t="s">
        <v>211</v>
      </c>
      <c r="Q40" s="121" t="s">
        <v>203</v>
      </c>
      <c r="R40" s="121" t="s">
        <v>206</v>
      </c>
      <c r="S40" s="121" t="s">
        <v>210</v>
      </c>
      <c r="T40" s="210"/>
      <c r="U40" s="189" t="s">
        <v>211</v>
      </c>
      <c r="V40" s="40"/>
      <c r="W40" s="211"/>
      <c r="X40" s="200"/>
      <c r="Y40" s="200"/>
      <c r="Z40" s="187"/>
      <c r="AA40" s="187"/>
      <c r="AB40" s="187"/>
      <c r="AC40" s="200"/>
      <c r="AD40" s="187"/>
      <c r="AE40" s="187"/>
      <c r="AF40" s="187"/>
      <c r="AG40" s="200"/>
      <c r="AH40" s="190"/>
      <c r="AI40" s="187"/>
      <c r="AJ40" s="187"/>
      <c r="AK40" s="187"/>
      <c r="AL40" s="187"/>
      <c r="AM40" s="200"/>
      <c r="AN40" s="187"/>
      <c r="AO40" s="187"/>
      <c r="AP40" s="187"/>
      <c r="AQ40" s="190"/>
      <c r="AR40" s="26"/>
      <c r="AS40" s="26"/>
    </row>
    <row r="41" spans="1:45" ht="15" customHeight="1" x14ac:dyDescent="0.2">
      <c r="A41" s="2"/>
      <c r="B41" s="206">
        <v>1992</v>
      </c>
      <c r="C41" s="121" t="s">
        <v>74</v>
      </c>
      <c r="D41" s="187" t="s">
        <v>69</v>
      </c>
      <c r="E41" s="121"/>
      <c r="F41" s="121">
        <v>26</v>
      </c>
      <c r="G41" s="121">
        <v>7</v>
      </c>
      <c r="H41" s="207">
        <f t="shared" ref="H41:H42" si="8">PRODUCT((V10+W10)/U10)</f>
        <v>0.14285714285714285</v>
      </c>
      <c r="I41" s="214">
        <f t="shared" ref="I41:I42" si="9">PRODUCT(X10/U10)</f>
        <v>0.5714285714285714</v>
      </c>
      <c r="J41" s="207">
        <f t="shared" ref="J41:J42" si="10">PRODUCT(V10+W10+X10)/U10</f>
        <v>0.7142857142857143</v>
      </c>
      <c r="K41" s="208">
        <f t="shared" ref="K41:K42" si="11">PRODUCT(Y10/U10)</f>
        <v>3.2857142857142856</v>
      </c>
      <c r="L41" s="40"/>
      <c r="M41" s="199" t="s">
        <v>173</v>
      </c>
      <c r="N41" s="121"/>
      <c r="O41" s="121"/>
      <c r="P41" s="222" t="s">
        <v>217</v>
      </c>
      <c r="Q41" s="222" t="s">
        <v>204</v>
      </c>
      <c r="R41" s="222" t="s">
        <v>207</v>
      </c>
      <c r="S41" s="222" t="s">
        <v>201</v>
      </c>
      <c r="T41" s="223"/>
      <c r="U41" s="224" t="s">
        <v>210</v>
      </c>
      <c r="V41" s="40"/>
      <c r="W41" s="211"/>
      <c r="X41" s="200"/>
      <c r="Y41" s="200"/>
      <c r="Z41" s="187"/>
      <c r="AA41" s="187"/>
      <c r="AB41" s="187"/>
      <c r="AC41" s="200"/>
      <c r="AD41" s="187"/>
      <c r="AE41" s="187"/>
      <c r="AF41" s="187"/>
      <c r="AG41" s="200"/>
      <c r="AH41" s="190"/>
      <c r="AI41" s="187"/>
      <c r="AJ41" s="187"/>
      <c r="AK41" s="187"/>
      <c r="AL41" s="187"/>
      <c r="AM41" s="200"/>
      <c r="AN41" s="187"/>
      <c r="AO41" s="187"/>
      <c r="AP41" s="187"/>
      <c r="AQ41" s="190"/>
      <c r="AR41" s="26"/>
      <c r="AS41" s="26"/>
    </row>
    <row r="42" spans="1:45" ht="15" customHeight="1" x14ac:dyDescent="0.2">
      <c r="A42" s="2"/>
      <c r="B42" s="206">
        <v>1993</v>
      </c>
      <c r="C42" s="121" t="s">
        <v>75</v>
      </c>
      <c r="D42" s="187" t="s">
        <v>69</v>
      </c>
      <c r="E42" s="121"/>
      <c r="F42" s="121">
        <v>27</v>
      </c>
      <c r="G42" s="121">
        <v>3</v>
      </c>
      <c r="H42" s="207">
        <f t="shared" si="8"/>
        <v>0.66666666666666663</v>
      </c>
      <c r="I42" s="207">
        <f t="shared" si="9"/>
        <v>0</v>
      </c>
      <c r="J42" s="207">
        <f t="shared" si="10"/>
        <v>0.66666666666666663</v>
      </c>
      <c r="K42" s="208">
        <f t="shared" si="11"/>
        <v>3</v>
      </c>
      <c r="L42" s="40"/>
      <c r="M42" s="199" t="s">
        <v>174</v>
      </c>
      <c r="N42" s="121"/>
      <c r="O42" s="121"/>
      <c r="P42" s="121" t="s">
        <v>127</v>
      </c>
      <c r="Q42" s="121" t="s">
        <v>203</v>
      </c>
      <c r="R42" s="121" t="s">
        <v>164</v>
      </c>
      <c r="S42" s="121" t="s">
        <v>211</v>
      </c>
      <c r="T42" s="210"/>
      <c r="U42" s="189" t="s">
        <v>215</v>
      </c>
      <c r="V42" s="40"/>
      <c r="W42" s="211"/>
      <c r="X42" s="200"/>
      <c r="Y42" s="200"/>
      <c r="Z42" s="187"/>
      <c r="AA42" s="187"/>
      <c r="AB42" s="187"/>
      <c r="AC42" s="200"/>
      <c r="AD42" s="187"/>
      <c r="AE42" s="187"/>
      <c r="AF42" s="187"/>
      <c r="AG42" s="200"/>
      <c r="AH42" s="190"/>
      <c r="AI42" s="187"/>
      <c r="AJ42" s="187"/>
      <c r="AK42" s="187"/>
      <c r="AL42" s="187"/>
      <c r="AM42" s="200"/>
      <c r="AN42" s="187"/>
      <c r="AO42" s="187"/>
      <c r="AP42" s="187"/>
      <c r="AQ42" s="190"/>
      <c r="AR42" s="26"/>
      <c r="AS42" s="26"/>
    </row>
    <row r="43" spans="1:45" s="11" customFormat="1" ht="15" customHeight="1" x14ac:dyDescent="0.25">
      <c r="A43" s="25"/>
      <c r="B43" s="191"/>
      <c r="C43" s="193"/>
      <c r="D43" s="193"/>
      <c r="E43" s="193"/>
      <c r="F43" s="193"/>
      <c r="G43" s="193"/>
      <c r="H43" s="216"/>
      <c r="I43" s="216"/>
      <c r="J43" s="216"/>
      <c r="K43" s="217"/>
      <c r="L43" s="40"/>
      <c r="M43" s="191"/>
      <c r="N43" s="193"/>
      <c r="O43" s="193"/>
      <c r="P43" s="193"/>
      <c r="Q43" s="193"/>
      <c r="R43" s="193"/>
      <c r="S43" s="193"/>
      <c r="T43" s="193"/>
      <c r="U43" s="217"/>
      <c r="V43" s="40"/>
      <c r="W43" s="191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7"/>
      <c r="AI43" s="193"/>
      <c r="AJ43" s="193"/>
      <c r="AK43" s="193"/>
      <c r="AL43" s="193"/>
      <c r="AM43" s="193"/>
      <c r="AN43" s="193"/>
      <c r="AO43" s="193"/>
      <c r="AP43" s="193"/>
      <c r="AQ43" s="197"/>
      <c r="AR43" s="38"/>
      <c r="AS43" s="41"/>
    </row>
    <row r="44" spans="1:45" s="11" customFormat="1" ht="15" customHeight="1" x14ac:dyDescent="0.25">
      <c r="A44" s="25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26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41"/>
    </row>
    <row r="45" spans="1:45" s="11" customFormat="1" ht="15" customHeight="1" x14ac:dyDescent="0.25">
      <c r="A45" s="25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26"/>
      <c r="AM45" s="26"/>
      <c r="AN45" s="26"/>
      <c r="AO45" s="38"/>
      <c r="AP45" s="38"/>
      <c r="AQ45" s="38"/>
      <c r="AR45" s="41"/>
      <c r="AS45" s="41"/>
    </row>
    <row r="46" spans="1:45" s="11" customFormat="1" ht="15" customHeight="1" x14ac:dyDescent="0.25">
      <c r="A46" s="25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26"/>
      <c r="AM46" s="26"/>
      <c r="AN46" s="26"/>
      <c r="AO46" s="38"/>
      <c r="AP46" s="38"/>
      <c r="AQ46" s="38"/>
      <c r="AR46" s="41"/>
      <c r="AS46" s="41"/>
    </row>
    <row r="47" spans="1:45" s="11" customFormat="1" ht="15" customHeight="1" x14ac:dyDescent="0.25">
      <c r="A47" s="25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26"/>
      <c r="AM47" s="26"/>
      <c r="AN47" s="26"/>
      <c r="AO47" s="38"/>
      <c r="AP47" s="38"/>
      <c r="AQ47" s="38"/>
      <c r="AR47" s="41"/>
      <c r="AS47" s="41"/>
    </row>
    <row r="48" spans="1:45" s="11" customFormat="1" ht="15" customHeight="1" x14ac:dyDescent="0.25">
      <c r="A48" s="25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26"/>
      <c r="AM48" s="26"/>
      <c r="AN48" s="26"/>
      <c r="AO48" s="38"/>
      <c r="AP48" s="38"/>
      <c r="AQ48" s="38"/>
      <c r="AR48" s="41"/>
      <c r="AS48" s="41"/>
    </row>
    <row r="49" spans="1:45" s="11" customFormat="1" ht="15" customHeight="1" x14ac:dyDescent="0.25">
      <c r="A49" s="25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26"/>
      <c r="AM49" s="26"/>
      <c r="AN49" s="26"/>
      <c r="AO49" s="38"/>
      <c r="AP49" s="38"/>
      <c r="AQ49" s="38"/>
      <c r="AR49" s="41"/>
      <c r="AS49" s="41"/>
    </row>
    <row r="50" spans="1:45" s="11" customFormat="1" ht="15" customHeight="1" x14ac:dyDescent="0.25">
      <c r="A50" s="25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26"/>
      <c r="AM50" s="26"/>
      <c r="AN50" s="26"/>
      <c r="AO50" s="38"/>
      <c r="AP50" s="38"/>
      <c r="AQ50" s="38"/>
      <c r="AR50" s="41"/>
      <c r="AS50" s="41"/>
    </row>
    <row r="51" spans="1:45" s="11" customFormat="1" ht="15" customHeight="1" x14ac:dyDescent="0.25">
      <c r="A51" s="25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26"/>
      <c r="AM51" s="26"/>
      <c r="AN51" s="26"/>
      <c r="AO51" s="38"/>
      <c r="AP51" s="38"/>
      <c r="AQ51" s="38"/>
      <c r="AR51" s="41"/>
      <c r="AS51" s="41"/>
    </row>
    <row r="52" spans="1:45" s="11" customFormat="1" ht="15" customHeight="1" x14ac:dyDescent="0.25">
      <c r="A52" s="25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26"/>
      <c r="AM52" s="26"/>
      <c r="AN52" s="26"/>
      <c r="AO52" s="38"/>
      <c r="AP52" s="38"/>
      <c r="AQ52" s="38"/>
      <c r="AR52" s="41"/>
      <c r="AS52" s="41"/>
    </row>
    <row r="53" spans="1:45" s="11" customFormat="1" ht="15" customHeight="1" x14ac:dyDescent="0.25">
      <c r="A53" s="25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26"/>
      <c r="AM53" s="26"/>
      <c r="AN53" s="26"/>
      <c r="AO53" s="38"/>
      <c r="AP53" s="38"/>
      <c r="AQ53" s="38"/>
      <c r="AR53" s="41"/>
      <c r="AS53" s="41"/>
    </row>
    <row r="54" spans="1:45" s="11" customFormat="1" ht="15" customHeight="1" x14ac:dyDescent="0.25">
      <c r="A54" s="25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26"/>
      <c r="AM54" s="26"/>
      <c r="AN54" s="26"/>
      <c r="AO54" s="38"/>
      <c r="AP54" s="38"/>
      <c r="AQ54" s="38"/>
      <c r="AR54" s="41"/>
      <c r="AS54" s="41"/>
    </row>
    <row r="55" spans="1:45" s="11" customFormat="1" ht="15" customHeight="1" x14ac:dyDescent="0.25">
      <c r="A55" s="25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26"/>
      <c r="AM55" s="26"/>
      <c r="AN55" s="26"/>
      <c r="AO55" s="38"/>
      <c r="AP55" s="38"/>
      <c r="AQ55" s="38"/>
      <c r="AR55" s="41"/>
      <c r="AS55" s="41"/>
    </row>
    <row r="56" spans="1:45" s="11" customFormat="1" ht="15" customHeight="1" x14ac:dyDescent="0.25">
      <c r="A56" s="2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26"/>
      <c r="AM56" s="26"/>
      <c r="AN56" s="26"/>
      <c r="AO56" s="38"/>
      <c r="AP56" s="38"/>
      <c r="AQ56" s="38"/>
      <c r="AR56" s="41"/>
      <c r="AS56" s="41"/>
    </row>
    <row r="57" spans="1:45" s="11" customFormat="1" ht="15" customHeight="1" x14ac:dyDescent="0.25">
      <c r="A57" s="25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26"/>
      <c r="AM57" s="26"/>
      <c r="AN57" s="26"/>
      <c r="AO57" s="38"/>
      <c r="AP57" s="38"/>
      <c r="AQ57" s="38"/>
      <c r="AR57" s="41"/>
      <c r="AS57" s="41"/>
    </row>
    <row r="58" spans="1:45" s="11" customFormat="1" ht="15" customHeight="1" x14ac:dyDescent="0.25">
      <c r="A58" s="25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26"/>
      <c r="AM58" s="26"/>
      <c r="AN58" s="26"/>
      <c r="AO58" s="38"/>
      <c r="AP58" s="38"/>
      <c r="AQ58" s="38"/>
      <c r="AR58" s="41"/>
      <c r="AS58" s="41"/>
    </row>
    <row r="59" spans="1:45" s="11" customFormat="1" ht="15" customHeight="1" x14ac:dyDescent="0.25">
      <c r="A59" s="25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26"/>
      <c r="AM59" s="26"/>
      <c r="AN59" s="26"/>
      <c r="AO59" s="38"/>
      <c r="AP59" s="38"/>
      <c r="AQ59" s="38"/>
      <c r="AR59" s="41"/>
      <c r="AS59" s="41"/>
    </row>
    <row r="60" spans="1:45" s="11" customFormat="1" ht="15" customHeight="1" x14ac:dyDescent="0.25">
      <c r="A60" s="25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26"/>
      <c r="AM60" s="26"/>
      <c r="AN60" s="26"/>
      <c r="AO60" s="38"/>
      <c r="AP60" s="38"/>
      <c r="AQ60" s="38"/>
      <c r="AR60" s="41"/>
      <c r="AS60" s="41"/>
    </row>
    <row r="61" spans="1:45" s="11" customFormat="1" ht="15" customHeight="1" x14ac:dyDescent="0.25">
      <c r="A61" s="25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26"/>
      <c r="AM61" s="26"/>
      <c r="AN61" s="26"/>
      <c r="AO61" s="38"/>
      <c r="AP61" s="38"/>
      <c r="AQ61" s="38"/>
      <c r="AR61" s="41"/>
      <c r="AS61" s="41"/>
    </row>
    <row r="62" spans="1:45" s="11" customFormat="1" ht="15" customHeight="1" x14ac:dyDescent="0.25">
      <c r="A62" s="25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26"/>
      <c r="AM62" s="26"/>
      <c r="AN62" s="26"/>
      <c r="AO62" s="38"/>
      <c r="AP62" s="38"/>
      <c r="AQ62" s="38"/>
      <c r="AR62" s="41"/>
      <c r="AS62" s="41"/>
    </row>
    <row r="63" spans="1:45" s="11" customFormat="1" ht="15" customHeight="1" x14ac:dyDescent="0.25">
      <c r="A63" s="25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26"/>
      <c r="AM63" s="26"/>
      <c r="AN63" s="26"/>
      <c r="AO63" s="38"/>
      <c r="AP63" s="38"/>
      <c r="AQ63" s="38"/>
      <c r="AR63" s="41"/>
      <c r="AS63" s="41"/>
    </row>
    <row r="64" spans="1:45" s="11" customFormat="1" ht="15" customHeight="1" x14ac:dyDescent="0.25">
      <c r="A64" s="2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26"/>
      <c r="AM64" s="26"/>
      <c r="AN64" s="26"/>
      <c r="AO64" s="38"/>
      <c r="AP64" s="38"/>
      <c r="AQ64" s="38"/>
      <c r="AR64" s="41"/>
      <c r="AS64" s="41"/>
    </row>
    <row r="65" spans="1:45" s="11" customFormat="1" ht="15" customHeight="1" x14ac:dyDescent="0.25">
      <c r="A65" s="25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26"/>
      <c r="AM65" s="26"/>
      <c r="AN65" s="26"/>
      <c r="AO65" s="38"/>
      <c r="AP65" s="38"/>
      <c r="AQ65" s="38"/>
      <c r="AR65" s="41"/>
      <c r="AS65" s="41"/>
    </row>
    <row r="66" spans="1:45" s="11" customFormat="1" ht="15" customHeight="1" x14ac:dyDescent="0.25">
      <c r="A66" s="25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26"/>
      <c r="AM66" s="26"/>
      <c r="AN66" s="26"/>
      <c r="AO66" s="38"/>
      <c r="AP66" s="38"/>
      <c r="AQ66" s="38"/>
      <c r="AR66" s="41"/>
      <c r="AS66" s="41"/>
    </row>
    <row r="67" spans="1:45" s="11" customFormat="1" ht="15" customHeight="1" x14ac:dyDescent="0.25">
      <c r="A67" s="25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26"/>
      <c r="AM67" s="26"/>
      <c r="AN67" s="26"/>
      <c r="AO67" s="38"/>
      <c r="AP67" s="38"/>
      <c r="AQ67" s="38"/>
      <c r="AR67" s="41"/>
      <c r="AS67" s="41"/>
    </row>
    <row r="68" spans="1:45" s="11" customFormat="1" ht="15" customHeight="1" x14ac:dyDescent="0.25">
      <c r="A68" s="25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26"/>
      <c r="AM68" s="26"/>
      <c r="AN68" s="26"/>
      <c r="AO68" s="38"/>
      <c r="AP68" s="38"/>
      <c r="AQ68" s="38"/>
      <c r="AR68" s="41"/>
      <c r="AS68" s="41"/>
    </row>
    <row r="69" spans="1:45" s="11" customFormat="1" ht="15" customHeight="1" x14ac:dyDescent="0.25">
      <c r="A69" s="25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26"/>
      <c r="AM69" s="26"/>
      <c r="AN69" s="26"/>
      <c r="AO69" s="38"/>
      <c r="AP69" s="38"/>
      <c r="AQ69" s="38"/>
      <c r="AR69" s="41"/>
      <c r="AS69" s="41"/>
    </row>
    <row r="70" spans="1:45" s="11" customFormat="1" ht="15" customHeight="1" x14ac:dyDescent="0.25">
      <c r="A70" s="25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26"/>
      <c r="AM70" s="26"/>
      <c r="AN70" s="26"/>
      <c r="AO70" s="38"/>
      <c r="AP70" s="38"/>
      <c r="AQ70" s="38"/>
      <c r="AR70" s="41"/>
      <c r="AS70" s="41"/>
    </row>
    <row r="71" spans="1:45" s="11" customFormat="1" ht="15" customHeight="1" x14ac:dyDescent="0.25">
      <c r="A71" s="25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26"/>
      <c r="AM71" s="26"/>
      <c r="AN71" s="26"/>
      <c r="AO71" s="38"/>
      <c r="AP71" s="38"/>
      <c r="AQ71" s="38"/>
      <c r="AR71" s="41"/>
      <c r="AS71" s="41"/>
    </row>
    <row r="72" spans="1:45" s="11" customFormat="1" ht="15" customHeight="1" x14ac:dyDescent="0.25">
      <c r="A72" s="2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26"/>
      <c r="AM72" s="26"/>
      <c r="AN72" s="26"/>
      <c r="AO72" s="38"/>
      <c r="AP72" s="38"/>
      <c r="AQ72" s="38"/>
      <c r="AR72" s="41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6"/>
      <c r="AM73" s="26"/>
      <c r="AN73" s="26"/>
      <c r="AO73" s="38"/>
      <c r="AP73" s="38"/>
      <c r="AQ73" s="38"/>
      <c r="AR73" s="41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41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41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41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41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41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41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41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41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41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41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41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41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41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6"/>
      <c r="P102" s="26"/>
      <c r="Q102" s="26"/>
      <c r="R102" s="26"/>
      <c r="S102" s="26"/>
      <c r="T102" s="26"/>
      <c r="U102" s="38"/>
      <c r="V102" s="40"/>
      <c r="W102" s="38"/>
      <c r="X102" s="38"/>
      <c r="Y102" s="26"/>
      <c r="Z102" s="26"/>
      <c r="AA102" s="26"/>
      <c r="AB102" s="26"/>
      <c r="AC102" s="26"/>
      <c r="AD102" s="26"/>
      <c r="AE102" s="26"/>
      <c r="AF102" s="26"/>
      <c r="AG102" s="26"/>
      <c r="AH102" s="59"/>
      <c r="AI102" s="38"/>
      <c r="AJ102" s="38"/>
      <c r="AK102" s="26"/>
      <c r="AL102" s="26"/>
      <c r="AM102" s="26"/>
      <c r="AN102" s="26"/>
      <c r="AO102" s="26"/>
      <c r="AP102" s="26"/>
      <c r="AQ102" s="26"/>
      <c r="AR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6"/>
      <c r="P103" s="26"/>
      <c r="Q103" s="26"/>
      <c r="R103" s="26"/>
      <c r="S103" s="26"/>
      <c r="T103" s="26"/>
      <c r="U103" s="38"/>
      <c r="V103" s="40"/>
      <c r="W103" s="38"/>
      <c r="X103" s="38"/>
      <c r="Y103" s="26"/>
      <c r="Z103" s="26"/>
      <c r="AA103" s="26"/>
      <c r="AB103" s="26"/>
      <c r="AC103" s="26"/>
      <c r="AD103" s="26"/>
      <c r="AE103" s="26"/>
      <c r="AF103" s="26"/>
      <c r="AG103" s="26"/>
      <c r="AH103" s="59"/>
      <c r="AI103" s="38"/>
      <c r="AJ103" s="38"/>
      <c r="AK103" s="26"/>
      <c r="AL103" s="26"/>
      <c r="AM103" s="26"/>
      <c r="AN103" s="26"/>
      <c r="AO103" s="26"/>
      <c r="AP103" s="26"/>
      <c r="AQ103" s="26"/>
      <c r="AR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6"/>
      <c r="P104" s="26"/>
      <c r="Q104" s="26"/>
      <c r="R104" s="26"/>
      <c r="S104" s="26"/>
      <c r="T104" s="26"/>
      <c r="U104" s="38"/>
      <c r="V104" s="40"/>
      <c r="W104" s="38"/>
      <c r="X104" s="38"/>
      <c r="Y104" s="26"/>
      <c r="Z104" s="26"/>
      <c r="AA104" s="26"/>
      <c r="AB104" s="26"/>
      <c r="AC104" s="26"/>
      <c r="AD104" s="26"/>
      <c r="AE104" s="26"/>
      <c r="AF104" s="26"/>
      <c r="AG104" s="26"/>
      <c r="AH104" s="59"/>
      <c r="AI104" s="38"/>
      <c r="AJ104" s="38"/>
      <c r="AK104" s="26"/>
      <c r="AL104" s="26"/>
      <c r="AM104" s="26"/>
      <c r="AN104" s="26"/>
      <c r="AO104" s="26"/>
      <c r="AP104" s="26"/>
      <c r="AQ104" s="26"/>
      <c r="AR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6"/>
      <c r="P105" s="26"/>
      <c r="Q105" s="26"/>
      <c r="R105" s="26"/>
      <c r="S105" s="26"/>
      <c r="T105" s="26"/>
      <c r="U105" s="38"/>
      <c r="V105" s="40"/>
      <c r="W105" s="38"/>
      <c r="X105" s="38"/>
      <c r="Y105" s="26"/>
      <c r="Z105" s="26"/>
      <c r="AA105" s="26"/>
      <c r="AB105" s="26"/>
      <c r="AC105" s="26"/>
      <c r="AD105" s="26"/>
      <c r="AE105" s="26"/>
      <c r="AF105" s="26"/>
      <c r="AG105" s="26"/>
      <c r="AH105" s="59"/>
      <c r="AI105" s="38"/>
      <c r="AJ105" s="38"/>
      <c r="AK105" s="26"/>
      <c r="AL105" s="26"/>
      <c r="AM105" s="26"/>
      <c r="AN105" s="26"/>
      <c r="AO105" s="26"/>
      <c r="AP105" s="26"/>
      <c r="AQ105" s="26"/>
      <c r="AR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6"/>
      <c r="P106" s="26"/>
      <c r="Q106" s="26"/>
      <c r="R106" s="26"/>
      <c r="S106" s="26"/>
      <c r="T106" s="26"/>
      <c r="U106" s="38"/>
      <c r="V106" s="40"/>
      <c r="W106" s="38"/>
      <c r="X106" s="38"/>
      <c r="Y106" s="26"/>
      <c r="Z106" s="26"/>
      <c r="AA106" s="26"/>
      <c r="AB106" s="26"/>
      <c r="AC106" s="26"/>
      <c r="AD106" s="26"/>
      <c r="AE106" s="26"/>
      <c r="AF106" s="26"/>
      <c r="AG106" s="26"/>
      <c r="AH106" s="59"/>
      <c r="AI106" s="38"/>
      <c r="AJ106" s="38"/>
      <c r="AK106" s="26"/>
      <c r="AL106" s="26"/>
      <c r="AM106" s="26"/>
      <c r="AN106" s="26"/>
      <c r="AO106" s="26"/>
      <c r="AP106" s="26"/>
      <c r="AQ106" s="26"/>
      <c r="AR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6"/>
      <c r="P107" s="26"/>
      <c r="Q107" s="26"/>
      <c r="R107" s="26"/>
      <c r="S107" s="26"/>
      <c r="T107" s="26"/>
      <c r="U107" s="38"/>
      <c r="V107" s="40"/>
      <c r="W107" s="38"/>
      <c r="X107" s="38"/>
      <c r="Y107" s="26"/>
      <c r="Z107" s="26"/>
      <c r="AA107" s="26"/>
      <c r="AB107" s="26"/>
      <c r="AC107" s="26"/>
      <c r="AD107" s="26"/>
      <c r="AE107" s="26"/>
      <c r="AF107" s="26"/>
      <c r="AG107" s="26"/>
      <c r="AH107" s="59"/>
      <c r="AI107" s="38"/>
      <c r="AJ107" s="38"/>
      <c r="AK107" s="26"/>
      <c r="AL107" s="26"/>
      <c r="AM107" s="26"/>
      <c r="AN107" s="26"/>
      <c r="AO107" s="26"/>
      <c r="AP107" s="26"/>
      <c r="AQ107" s="26"/>
      <c r="AR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6"/>
      <c r="P108" s="26"/>
      <c r="Q108" s="26"/>
      <c r="R108" s="26"/>
      <c r="S108" s="26"/>
      <c r="T108" s="26"/>
      <c r="U108" s="38"/>
      <c r="V108" s="40"/>
      <c r="W108" s="38"/>
      <c r="X108" s="38"/>
      <c r="Y108" s="26"/>
      <c r="Z108" s="26"/>
      <c r="AA108" s="26"/>
      <c r="AB108" s="26"/>
      <c r="AC108" s="26"/>
      <c r="AD108" s="26"/>
      <c r="AE108" s="26"/>
      <c r="AF108" s="26"/>
      <c r="AG108" s="26"/>
      <c r="AH108" s="59"/>
      <c r="AI108" s="38"/>
      <c r="AJ108" s="38"/>
      <c r="AK108" s="26"/>
      <c r="AL108" s="26"/>
      <c r="AM108" s="26"/>
      <c r="AN108" s="26"/>
      <c r="AO108" s="26"/>
      <c r="AP108" s="26"/>
      <c r="AQ108" s="26"/>
      <c r="AR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6"/>
      <c r="P109" s="26"/>
      <c r="Q109" s="26"/>
      <c r="R109" s="26"/>
      <c r="S109" s="26"/>
      <c r="T109" s="26"/>
      <c r="U109" s="38"/>
      <c r="V109" s="40"/>
      <c r="W109" s="38"/>
      <c r="X109" s="38"/>
      <c r="Y109" s="26"/>
      <c r="Z109" s="26"/>
      <c r="AA109" s="26"/>
      <c r="AB109" s="26"/>
      <c r="AC109" s="26"/>
      <c r="AD109" s="26"/>
      <c r="AE109" s="26"/>
      <c r="AF109" s="26"/>
      <c r="AG109" s="26"/>
      <c r="AH109" s="59"/>
      <c r="AI109" s="38"/>
      <c r="AJ109" s="38"/>
      <c r="AK109" s="26"/>
      <c r="AL109" s="26"/>
      <c r="AM109" s="26"/>
      <c r="AN109" s="26"/>
      <c r="AO109" s="26"/>
      <c r="AP109" s="26"/>
      <c r="AQ109" s="26"/>
      <c r="AR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6"/>
      <c r="P110" s="26"/>
      <c r="Q110" s="26"/>
      <c r="R110" s="26"/>
      <c r="S110" s="26"/>
      <c r="T110" s="26"/>
      <c r="U110" s="38"/>
      <c r="V110" s="40"/>
      <c r="W110" s="38"/>
      <c r="X110" s="38"/>
      <c r="Y110" s="26"/>
      <c r="Z110" s="26"/>
      <c r="AA110" s="26"/>
      <c r="AB110" s="26"/>
      <c r="AC110" s="26"/>
      <c r="AD110" s="26"/>
      <c r="AE110" s="26"/>
      <c r="AF110" s="26"/>
      <c r="AG110" s="26"/>
      <c r="AH110" s="59"/>
      <c r="AI110" s="38"/>
      <c r="AJ110" s="38"/>
      <c r="AK110" s="26"/>
      <c r="AL110" s="26"/>
      <c r="AM110" s="26"/>
      <c r="AN110" s="26"/>
      <c r="AO110" s="26"/>
      <c r="AP110" s="26"/>
      <c r="AQ110" s="26"/>
      <c r="AR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6"/>
      <c r="P111" s="26"/>
      <c r="Q111" s="26"/>
      <c r="R111" s="26"/>
      <c r="S111" s="26"/>
      <c r="T111" s="26"/>
      <c r="U111" s="38"/>
      <c r="V111" s="40"/>
      <c r="W111" s="38"/>
      <c r="X111" s="38"/>
      <c r="Y111" s="26"/>
      <c r="Z111" s="26"/>
      <c r="AA111" s="26"/>
      <c r="AB111" s="26"/>
      <c r="AC111" s="26"/>
      <c r="AD111" s="26"/>
      <c r="AE111" s="26"/>
      <c r="AF111" s="26"/>
      <c r="AG111" s="26"/>
      <c r="AH111" s="59"/>
      <c r="AI111" s="38"/>
      <c r="AJ111" s="38"/>
      <c r="AK111" s="26"/>
      <c r="AL111" s="26"/>
      <c r="AM111" s="26"/>
      <c r="AN111" s="26"/>
      <c r="AO111" s="26"/>
      <c r="AP111" s="26"/>
      <c r="AQ111" s="26"/>
      <c r="AR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6"/>
      <c r="P112" s="26"/>
      <c r="Q112" s="26"/>
      <c r="R112" s="26"/>
      <c r="S112" s="26"/>
      <c r="T112" s="26"/>
      <c r="U112" s="38"/>
      <c r="V112" s="40"/>
      <c r="W112" s="38"/>
      <c r="X112" s="38"/>
      <c r="Y112" s="26"/>
      <c r="Z112" s="26"/>
      <c r="AA112" s="26"/>
      <c r="AB112" s="26"/>
      <c r="AC112" s="26"/>
      <c r="AD112" s="26"/>
      <c r="AE112" s="26"/>
      <c r="AF112" s="26"/>
      <c r="AG112" s="26"/>
      <c r="AH112" s="59"/>
      <c r="AI112" s="38"/>
      <c r="AJ112" s="38"/>
      <c r="AK112" s="26"/>
      <c r="AL112" s="26"/>
      <c r="AM112" s="26"/>
      <c r="AN112" s="26"/>
      <c r="AO112" s="26"/>
      <c r="AP112" s="26"/>
      <c r="AQ112" s="26"/>
      <c r="AR112" s="3"/>
    </row>
    <row r="113" spans="1:44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6"/>
      <c r="P113" s="26"/>
      <c r="Q113" s="26"/>
      <c r="R113" s="26"/>
      <c r="S113" s="26"/>
      <c r="T113" s="26"/>
      <c r="U113" s="38"/>
      <c r="V113" s="40"/>
      <c r="W113" s="38"/>
      <c r="X113" s="38"/>
      <c r="Y113" s="26"/>
      <c r="Z113" s="26"/>
      <c r="AA113" s="26"/>
      <c r="AB113" s="26"/>
      <c r="AC113" s="26"/>
      <c r="AD113" s="26"/>
      <c r="AE113" s="26"/>
      <c r="AF113" s="26"/>
      <c r="AG113" s="26"/>
      <c r="AH113" s="59"/>
      <c r="AI113" s="38"/>
      <c r="AJ113" s="38"/>
      <c r="AK113" s="26"/>
      <c r="AL113" s="26"/>
      <c r="AM113" s="26"/>
      <c r="AN113" s="26"/>
      <c r="AO113" s="26"/>
      <c r="AP113" s="26"/>
      <c r="AQ113" s="26"/>
      <c r="AR113" s="3"/>
    </row>
    <row r="114" spans="1:44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6"/>
      <c r="P114" s="26"/>
      <c r="Q114" s="26"/>
      <c r="R114" s="26"/>
      <c r="S114" s="26"/>
      <c r="T114" s="26"/>
      <c r="U114" s="38"/>
      <c r="V114" s="40"/>
      <c r="W114" s="38"/>
      <c r="X114" s="38"/>
      <c r="Y114" s="26"/>
      <c r="Z114" s="26"/>
      <c r="AA114" s="26"/>
      <c r="AB114" s="26"/>
      <c r="AC114" s="26"/>
      <c r="AD114" s="26"/>
      <c r="AE114" s="26"/>
      <c r="AF114" s="26"/>
      <c r="AG114" s="26"/>
      <c r="AH114" s="59"/>
      <c r="AI114" s="38"/>
      <c r="AJ114" s="38"/>
      <c r="AK114" s="26"/>
      <c r="AL114" s="26"/>
      <c r="AM114" s="26"/>
      <c r="AN114" s="26"/>
      <c r="AO114" s="26"/>
      <c r="AP114" s="26"/>
      <c r="AQ114" s="26"/>
      <c r="AR114" s="3"/>
    </row>
    <row r="115" spans="1:44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6"/>
      <c r="P115" s="26"/>
      <c r="Q115" s="26"/>
      <c r="R115" s="26"/>
      <c r="S115" s="26"/>
      <c r="T115" s="26"/>
      <c r="U115" s="38"/>
      <c r="V115" s="40"/>
      <c r="W115" s="38"/>
      <c r="X115" s="38"/>
      <c r="Y115" s="26"/>
      <c r="Z115" s="26"/>
      <c r="AA115" s="26"/>
      <c r="AB115" s="26"/>
      <c r="AC115" s="26"/>
      <c r="AD115" s="26"/>
      <c r="AE115" s="26"/>
      <c r="AF115" s="26"/>
      <c r="AG115" s="26"/>
      <c r="AH115" s="59"/>
      <c r="AI115" s="38"/>
      <c r="AJ115" s="38"/>
      <c r="AK115" s="26"/>
      <c r="AL115" s="26"/>
      <c r="AM115" s="26"/>
      <c r="AN115" s="26"/>
      <c r="AO115" s="26"/>
      <c r="AP115" s="26"/>
      <c r="AQ115" s="26"/>
      <c r="AR115" s="3"/>
    </row>
    <row r="116" spans="1:44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6"/>
      <c r="P116" s="26"/>
      <c r="Q116" s="26"/>
      <c r="R116" s="26"/>
      <c r="S116" s="26"/>
      <c r="T116" s="26"/>
      <c r="U116" s="38"/>
      <c r="V116" s="40"/>
      <c r="W116" s="38"/>
      <c r="X116" s="38"/>
      <c r="Y116" s="26"/>
      <c r="Z116" s="26"/>
      <c r="AA116" s="26"/>
      <c r="AB116" s="26"/>
      <c r="AC116" s="26"/>
      <c r="AD116" s="26"/>
      <c r="AE116" s="26"/>
      <c r="AF116" s="26"/>
      <c r="AG116" s="26"/>
      <c r="AH116" s="59"/>
      <c r="AI116" s="38"/>
      <c r="AJ116" s="38"/>
      <c r="AK116" s="26"/>
      <c r="AL116" s="26"/>
      <c r="AM116" s="26"/>
      <c r="AN116" s="26"/>
      <c r="AO116" s="26"/>
      <c r="AP116" s="26"/>
      <c r="AQ116" s="26"/>
      <c r="AR116" s="3"/>
    </row>
    <row r="117" spans="1:44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6"/>
      <c r="P117" s="26"/>
      <c r="Q117" s="26"/>
      <c r="R117" s="26"/>
      <c r="S117" s="26"/>
      <c r="T117" s="26"/>
      <c r="U117" s="38"/>
      <c r="V117" s="40"/>
      <c r="W117" s="38"/>
      <c r="X117" s="38"/>
      <c r="Y117" s="26"/>
      <c r="Z117" s="26"/>
      <c r="AA117" s="26"/>
      <c r="AB117" s="26"/>
      <c r="AC117" s="26"/>
      <c r="AD117" s="26"/>
      <c r="AE117" s="26"/>
      <c r="AF117" s="26"/>
      <c r="AG117" s="26"/>
      <c r="AH117" s="59"/>
      <c r="AI117" s="38"/>
      <c r="AJ117" s="38"/>
      <c r="AK117" s="26"/>
      <c r="AL117" s="26"/>
      <c r="AM117" s="26"/>
      <c r="AN117" s="26"/>
      <c r="AO117" s="26"/>
      <c r="AP117" s="26"/>
      <c r="AQ117" s="26"/>
      <c r="AR117" s="3"/>
    </row>
    <row r="118" spans="1:44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6"/>
      <c r="P118" s="26"/>
      <c r="Q118" s="26"/>
      <c r="R118" s="26"/>
      <c r="S118" s="26"/>
      <c r="T118" s="26"/>
      <c r="U118" s="38"/>
      <c r="V118" s="40"/>
      <c r="W118" s="38"/>
      <c r="X118" s="38"/>
      <c r="Y118" s="26"/>
      <c r="Z118" s="26"/>
      <c r="AA118" s="26"/>
      <c r="AB118" s="26"/>
      <c r="AC118" s="26"/>
      <c r="AD118" s="26"/>
      <c r="AE118" s="26"/>
      <c r="AF118" s="26"/>
      <c r="AG118" s="26"/>
      <c r="AH118" s="59"/>
      <c r="AI118" s="38"/>
      <c r="AJ118" s="38"/>
      <c r="AK118" s="26"/>
      <c r="AL118" s="26"/>
      <c r="AM118" s="26"/>
      <c r="AN118" s="26"/>
      <c r="AO118" s="26"/>
      <c r="AP118" s="26"/>
      <c r="AQ118" s="26"/>
      <c r="AR118" s="3"/>
    </row>
    <row r="119" spans="1:44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6"/>
      <c r="P119" s="26"/>
      <c r="Q119" s="26"/>
      <c r="R119" s="26"/>
      <c r="S119" s="26"/>
      <c r="T119" s="26"/>
      <c r="U119" s="38"/>
      <c r="V119" s="40"/>
      <c r="W119" s="38"/>
      <c r="X119" s="38"/>
      <c r="Y119" s="26"/>
      <c r="Z119" s="26"/>
      <c r="AA119" s="26"/>
      <c r="AB119" s="26"/>
      <c r="AC119" s="26"/>
      <c r="AD119" s="26"/>
      <c r="AE119" s="26"/>
      <c r="AF119" s="26"/>
      <c r="AG119" s="26"/>
      <c r="AH119" s="59"/>
      <c r="AI119" s="38"/>
      <c r="AJ119" s="38"/>
      <c r="AK119" s="26"/>
      <c r="AL119" s="26"/>
      <c r="AM119" s="26"/>
      <c r="AN119" s="26"/>
      <c r="AO119" s="26"/>
      <c r="AP119" s="26"/>
      <c r="AQ119" s="26"/>
      <c r="AR119" s="3"/>
    </row>
    <row r="120" spans="1:44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6"/>
      <c r="P120" s="26"/>
      <c r="Q120" s="26"/>
      <c r="R120" s="26"/>
      <c r="S120" s="26"/>
      <c r="T120" s="26"/>
      <c r="U120" s="38"/>
      <c r="V120" s="40"/>
      <c r="W120" s="38"/>
      <c r="X120" s="38"/>
      <c r="Y120" s="26"/>
      <c r="Z120" s="26"/>
      <c r="AA120" s="26"/>
      <c r="AB120" s="26"/>
      <c r="AC120" s="26"/>
      <c r="AD120" s="26"/>
      <c r="AE120" s="26"/>
      <c r="AF120" s="26"/>
      <c r="AG120" s="26"/>
      <c r="AH120" s="59"/>
      <c r="AI120" s="38"/>
      <c r="AJ120" s="38"/>
      <c r="AK120" s="26"/>
      <c r="AL120" s="26"/>
      <c r="AM120" s="26"/>
      <c r="AN120" s="26"/>
      <c r="AO120" s="26"/>
      <c r="AP120" s="26"/>
      <c r="AQ120" s="26"/>
      <c r="AR120" s="3"/>
    </row>
    <row r="121" spans="1:44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6"/>
      <c r="P121" s="26"/>
      <c r="Q121" s="26"/>
      <c r="R121" s="26"/>
      <c r="S121" s="26"/>
      <c r="T121" s="26"/>
      <c r="U121" s="38"/>
      <c r="V121" s="40"/>
      <c r="W121" s="38"/>
      <c r="X121" s="38"/>
      <c r="Y121" s="26"/>
      <c r="Z121" s="26"/>
      <c r="AA121" s="26"/>
      <c r="AB121" s="26"/>
      <c r="AC121" s="26"/>
      <c r="AD121" s="26"/>
      <c r="AE121" s="26"/>
      <c r="AF121" s="26"/>
      <c r="AG121" s="26"/>
      <c r="AH121" s="59"/>
      <c r="AI121" s="38"/>
      <c r="AJ121" s="38"/>
      <c r="AK121" s="26"/>
      <c r="AL121" s="26"/>
      <c r="AM121" s="26"/>
      <c r="AN121" s="26"/>
      <c r="AO121" s="26"/>
      <c r="AP121" s="26"/>
      <c r="AQ121" s="26"/>
      <c r="AR121" s="3"/>
    </row>
    <row r="122" spans="1:44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6"/>
      <c r="P122" s="26"/>
      <c r="Q122" s="26"/>
      <c r="R122" s="26"/>
      <c r="S122" s="26"/>
      <c r="T122" s="26"/>
      <c r="U122" s="38"/>
      <c r="V122" s="40"/>
      <c r="W122" s="38"/>
      <c r="X122" s="38"/>
      <c r="Y122" s="26"/>
      <c r="Z122" s="26"/>
      <c r="AA122" s="26"/>
      <c r="AB122" s="26"/>
      <c r="AC122" s="26"/>
      <c r="AD122" s="26"/>
      <c r="AE122" s="26"/>
      <c r="AF122" s="26"/>
      <c r="AG122" s="26"/>
      <c r="AH122" s="59"/>
      <c r="AI122" s="38"/>
      <c r="AJ122" s="38"/>
      <c r="AK122" s="26"/>
      <c r="AL122" s="26"/>
      <c r="AM122" s="26"/>
      <c r="AN122" s="26"/>
      <c r="AO122" s="26"/>
      <c r="AP122" s="26"/>
      <c r="AQ122" s="26"/>
      <c r="AR122" s="3"/>
    </row>
    <row r="123" spans="1:44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6"/>
      <c r="P123" s="26"/>
      <c r="Q123" s="26"/>
      <c r="R123" s="26"/>
      <c r="S123" s="26"/>
      <c r="T123" s="26"/>
      <c r="U123" s="38"/>
      <c r="V123" s="40"/>
      <c r="W123" s="38"/>
      <c r="X123" s="38"/>
      <c r="Y123" s="26"/>
      <c r="Z123" s="26"/>
      <c r="AA123" s="26"/>
      <c r="AB123" s="26"/>
      <c r="AC123" s="26"/>
      <c r="AD123" s="26"/>
      <c r="AE123" s="26"/>
      <c r="AF123" s="26"/>
      <c r="AG123" s="26"/>
      <c r="AH123" s="59"/>
      <c r="AI123" s="38"/>
      <c r="AJ123" s="38"/>
      <c r="AK123" s="26"/>
      <c r="AL123" s="26"/>
      <c r="AM123" s="26"/>
      <c r="AN123" s="26"/>
      <c r="AO123" s="26"/>
      <c r="AP123" s="26"/>
      <c r="AQ123" s="26"/>
      <c r="AR123" s="3"/>
    </row>
    <row r="124" spans="1:44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6"/>
      <c r="P124" s="26"/>
      <c r="Q124" s="26"/>
      <c r="R124" s="26"/>
      <c r="S124" s="26"/>
      <c r="T124" s="26"/>
      <c r="U124" s="38"/>
      <c r="V124" s="40"/>
      <c r="W124" s="38"/>
      <c r="X124" s="38"/>
      <c r="Y124" s="26"/>
      <c r="Z124" s="26"/>
      <c r="AA124" s="26"/>
      <c r="AB124" s="26"/>
      <c r="AC124" s="26"/>
      <c r="AD124" s="26"/>
      <c r="AE124" s="26"/>
      <c r="AF124" s="26"/>
      <c r="AG124" s="26"/>
      <c r="AH124" s="59"/>
      <c r="AI124" s="38"/>
      <c r="AJ124" s="38"/>
      <c r="AK124" s="26"/>
      <c r="AL124" s="26"/>
      <c r="AM124" s="26"/>
      <c r="AN124" s="26"/>
      <c r="AO124" s="26"/>
      <c r="AP124" s="26"/>
      <c r="AQ124" s="26"/>
      <c r="AR124" s="3"/>
    </row>
    <row r="125" spans="1:44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6"/>
      <c r="P125" s="26"/>
      <c r="Q125" s="26"/>
      <c r="R125" s="26"/>
      <c r="S125" s="26"/>
      <c r="T125" s="26"/>
      <c r="U125" s="38"/>
      <c r="V125" s="40"/>
      <c r="W125" s="38"/>
      <c r="X125" s="38"/>
      <c r="Y125" s="26"/>
      <c r="Z125" s="26"/>
      <c r="AA125" s="26"/>
      <c r="AB125" s="26"/>
      <c r="AC125" s="26"/>
      <c r="AD125" s="26"/>
      <c r="AE125" s="26"/>
      <c r="AF125" s="26"/>
      <c r="AG125" s="26"/>
      <c r="AH125" s="59"/>
      <c r="AI125" s="38"/>
      <c r="AJ125" s="38"/>
      <c r="AK125" s="26"/>
      <c r="AL125" s="26"/>
      <c r="AM125" s="26"/>
      <c r="AN125" s="26"/>
      <c r="AO125" s="26"/>
      <c r="AP125" s="26"/>
      <c r="AQ125" s="26"/>
      <c r="AR125" s="3"/>
    </row>
    <row r="126" spans="1:44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6"/>
      <c r="P126" s="26"/>
      <c r="Q126" s="26"/>
      <c r="R126" s="26"/>
      <c r="S126" s="26"/>
      <c r="T126" s="26"/>
      <c r="U126" s="38"/>
      <c r="V126" s="40"/>
      <c r="W126" s="38"/>
      <c r="X126" s="38"/>
      <c r="Y126" s="26"/>
      <c r="Z126" s="26"/>
      <c r="AA126" s="26"/>
      <c r="AB126" s="26"/>
      <c r="AC126" s="26"/>
      <c r="AD126" s="26"/>
      <c r="AE126" s="26"/>
      <c r="AF126" s="26"/>
      <c r="AG126" s="26"/>
      <c r="AH126" s="59"/>
      <c r="AI126" s="38"/>
      <c r="AJ126" s="38"/>
      <c r="AK126" s="26"/>
      <c r="AL126" s="26"/>
      <c r="AM126" s="26"/>
      <c r="AN126" s="26"/>
      <c r="AO126" s="26"/>
      <c r="AP126" s="26"/>
      <c r="AQ126" s="26"/>
      <c r="AR126" s="3"/>
    </row>
    <row r="127" spans="1:44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6"/>
      <c r="P127" s="26"/>
      <c r="Q127" s="26"/>
      <c r="R127" s="26"/>
      <c r="S127" s="26"/>
      <c r="T127" s="26"/>
      <c r="U127" s="38"/>
      <c r="V127" s="40"/>
      <c r="W127" s="38"/>
      <c r="X127" s="38"/>
      <c r="Y127" s="26"/>
      <c r="Z127" s="26"/>
      <c r="AA127" s="26"/>
      <c r="AB127" s="26"/>
      <c r="AC127" s="26"/>
      <c r="AD127" s="26"/>
      <c r="AE127" s="26"/>
      <c r="AF127" s="26"/>
      <c r="AG127" s="26"/>
      <c r="AH127" s="59"/>
      <c r="AI127" s="38"/>
      <c r="AJ127" s="38"/>
      <c r="AK127" s="26"/>
      <c r="AL127" s="26"/>
      <c r="AM127" s="26"/>
      <c r="AN127" s="26"/>
      <c r="AO127" s="26"/>
      <c r="AP127" s="26"/>
      <c r="AQ127" s="26"/>
      <c r="AR127" s="3"/>
    </row>
    <row r="128" spans="1:44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6"/>
      <c r="P128" s="26"/>
      <c r="Q128" s="26"/>
      <c r="R128" s="26"/>
      <c r="S128" s="26"/>
      <c r="T128" s="26"/>
      <c r="U128" s="38"/>
      <c r="V128" s="40"/>
      <c r="W128" s="38"/>
      <c r="X128" s="38"/>
      <c r="Y128" s="26"/>
      <c r="Z128" s="26"/>
      <c r="AA128" s="26"/>
      <c r="AB128" s="26"/>
      <c r="AC128" s="26"/>
      <c r="AD128" s="26"/>
      <c r="AE128" s="26"/>
      <c r="AF128" s="26"/>
      <c r="AG128" s="26"/>
      <c r="AH128" s="59"/>
      <c r="AI128" s="38"/>
      <c r="AJ128" s="38"/>
      <c r="AK128" s="26"/>
      <c r="AL128" s="26"/>
      <c r="AM128" s="26"/>
      <c r="AN128" s="26"/>
      <c r="AO128" s="26"/>
      <c r="AP128" s="26"/>
      <c r="AQ128" s="26"/>
      <c r="AR128" s="3"/>
    </row>
    <row r="129" spans="1:44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6"/>
      <c r="P129" s="26"/>
      <c r="Q129" s="26"/>
      <c r="R129" s="26"/>
      <c r="S129" s="26"/>
      <c r="T129" s="26"/>
      <c r="U129" s="38"/>
      <c r="V129" s="40"/>
      <c r="W129" s="38"/>
      <c r="X129" s="38"/>
      <c r="Y129" s="26"/>
      <c r="Z129" s="26"/>
      <c r="AA129" s="26"/>
      <c r="AB129" s="26"/>
      <c r="AC129" s="26"/>
      <c r="AD129" s="26"/>
      <c r="AE129" s="26"/>
      <c r="AF129" s="26"/>
      <c r="AG129" s="26"/>
      <c r="AH129" s="59"/>
      <c r="AI129" s="38"/>
      <c r="AJ129" s="38"/>
      <c r="AK129" s="26"/>
      <c r="AL129" s="26"/>
      <c r="AM129" s="26"/>
      <c r="AN129" s="26"/>
      <c r="AO129" s="26"/>
      <c r="AP129" s="26"/>
      <c r="AQ129" s="26"/>
      <c r="AR129" s="3"/>
    </row>
    <row r="130" spans="1:44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6"/>
      <c r="P130" s="26"/>
      <c r="Q130" s="26"/>
      <c r="R130" s="26"/>
      <c r="S130" s="26"/>
      <c r="T130" s="26"/>
      <c r="U130" s="38"/>
      <c r="V130" s="40"/>
      <c r="W130" s="38"/>
      <c r="X130" s="38"/>
      <c r="Y130" s="26"/>
      <c r="Z130" s="26"/>
      <c r="AA130" s="26"/>
      <c r="AB130" s="26"/>
      <c r="AC130" s="26"/>
      <c r="AD130" s="26"/>
      <c r="AE130" s="26"/>
      <c r="AF130" s="26"/>
      <c r="AG130" s="26"/>
      <c r="AH130" s="59"/>
      <c r="AI130" s="38"/>
      <c r="AJ130" s="38"/>
      <c r="AK130" s="26"/>
      <c r="AL130" s="26"/>
      <c r="AM130" s="26"/>
      <c r="AN130" s="26"/>
      <c r="AO130" s="26"/>
      <c r="AP130" s="26"/>
      <c r="AQ130" s="26"/>
      <c r="AR130" s="3"/>
    </row>
    <row r="131" spans="1:44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6"/>
      <c r="P131" s="26"/>
      <c r="Q131" s="26"/>
      <c r="R131" s="26"/>
      <c r="S131" s="26"/>
      <c r="T131" s="26"/>
      <c r="U131" s="38"/>
      <c r="V131" s="40"/>
      <c r="W131" s="38"/>
      <c r="X131" s="38"/>
      <c r="Y131" s="26"/>
      <c r="Z131" s="26"/>
      <c r="AA131" s="26"/>
      <c r="AB131" s="26"/>
      <c r="AC131" s="26"/>
      <c r="AD131" s="26"/>
      <c r="AE131" s="26"/>
      <c r="AF131" s="26"/>
      <c r="AG131" s="26"/>
      <c r="AH131" s="59"/>
      <c r="AI131" s="38"/>
      <c r="AJ131" s="38"/>
      <c r="AK131" s="26"/>
      <c r="AL131" s="26"/>
      <c r="AM131" s="26"/>
      <c r="AN131" s="26"/>
      <c r="AO131" s="26"/>
      <c r="AP131" s="26"/>
      <c r="AQ131" s="26"/>
      <c r="AR131" s="3"/>
    </row>
    <row r="132" spans="1:44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6"/>
      <c r="P132" s="26"/>
      <c r="Q132" s="26"/>
      <c r="R132" s="26"/>
      <c r="S132" s="26"/>
      <c r="T132" s="26"/>
      <c r="U132" s="38"/>
      <c r="V132" s="40"/>
      <c r="W132" s="38"/>
      <c r="X132" s="38"/>
      <c r="Y132" s="26"/>
      <c r="Z132" s="26"/>
      <c r="AA132" s="26"/>
      <c r="AB132" s="26"/>
      <c r="AC132" s="26"/>
      <c r="AD132" s="26"/>
      <c r="AE132" s="26"/>
      <c r="AF132" s="26"/>
      <c r="AG132" s="26"/>
      <c r="AH132" s="59"/>
      <c r="AI132" s="38"/>
      <c r="AJ132" s="38"/>
      <c r="AK132" s="26"/>
      <c r="AL132" s="26"/>
      <c r="AM132" s="26"/>
      <c r="AN132" s="26"/>
      <c r="AO132" s="26"/>
      <c r="AP132" s="26"/>
      <c r="AQ132" s="26"/>
      <c r="AR132" s="3"/>
    </row>
    <row r="133" spans="1:44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6"/>
      <c r="P133" s="26"/>
      <c r="Q133" s="26"/>
      <c r="R133" s="26"/>
      <c r="S133" s="26"/>
      <c r="T133" s="26"/>
      <c r="U133" s="38"/>
      <c r="V133" s="40"/>
      <c r="W133" s="38"/>
      <c r="X133" s="38"/>
      <c r="Y133" s="26"/>
      <c r="Z133" s="26"/>
      <c r="AA133" s="26"/>
      <c r="AB133" s="26"/>
      <c r="AC133" s="26"/>
      <c r="AD133" s="26"/>
      <c r="AE133" s="26"/>
      <c r="AF133" s="26"/>
      <c r="AG133" s="26"/>
      <c r="AH133" s="59"/>
      <c r="AI133" s="38"/>
      <c r="AJ133" s="38"/>
      <c r="AK133" s="26"/>
      <c r="AL133" s="26"/>
      <c r="AM133" s="26"/>
      <c r="AN133" s="26"/>
      <c r="AO133" s="26"/>
      <c r="AP133" s="26"/>
      <c r="AQ133" s="26"/>
      <c r="AR133" s="3"/>
    </row>
    <row r="134" spans="1:44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6"/>
      <c r="P134" s="26"/>
      <c r="Q134" s="26"/>
      <c r="R134" s="26"/>
      <c r="S134" s="26"/>
      <c r="T134" s="26"/>
      <c r="U134" s="38"/>
      <c r="V134" s="40"/>
      <c r="W134" s="38"/>
      <c r="X134" s="38"/>
      <c r="Y134" s="26"/>
      <c r="Z134" s="26"/>
      <c r="AA134" s="26"/>
      <c r="AB134" s="26"/>
      <c r="AC134" s="26"/>
      <c r="AD134" s="26"/>
      <c r="AE134" s="26"/>
      <c r="AF134" s="26"/>
      <c r="AG134" s="26"/>
      <c r="AH134" s="59"/>
      <c r="AI134" s="38"/>
      <c r="AJ134" s="38"/>
      <c r="AK134" s="26"/>
      <c r="AL134" s="26"/>
      <c r="AM134" s="26"/>
      <c r="AN134" s="26"/>
      <c r="AO134" s="26"/>
      <c r="AP134" s="26"/>
      <c r="AQ134" s="26"/>
      <c r="AR134" s="3"/>
    </row>
    <row r="135" spans="1:44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6"/>
      <c r="P135" s="26"/>
      <c r="Q135" s="26"/>
      <c r="R135" s="26"/>
      <c r="S135" s="26"/>
      <c r="T135" s="26"/>
      <c r="U135" s="38"/>
      <c r="V135" s="40"/>
      <c r="W135" s="38"/>
      <c r="X135" s="38"/>
      <c r="Y135" s="26"/>
      <c r="Z135" s="26"/>
      <c r="AA135" s="26"/>
      <c r="AB135" s="26"/>
      <c r="AC135" s="26"/>
      <c r="AD135" s="26"/>
      <c r="AE135" s="26"/>
      <c r="AF135" s="26"/>
      <c r="AG135" s="26"/>
      <c r="AH135" s="59"/>
      <c r="AI135" s="38"/>
      <c r="AJ135" s="38"/>
      <c r="AK135" s="26"/>
      <c r="AL135" s="26"/>
      <c r="AM135" s="26"/>
      <c r="AN135" s="26"/>
      <c r="AO135" s="26"/>
      <c r="AP135" s="26"/>
      <c r="AQ135" s="26"/>
      <c r="AR135" s="3"/>
    </row>
    <row r="136" spans="1:44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6"/>
      <c r="P136" s="26"/>
      <c r="Q136" s="26"/>
      <c r="R136" s="26"/>
      <c r="S136" s="26"/>
      <c r="T136" s="26"/>
      <c r="U136" s="38"/>
      <c r="V136" s="40"/>
      <c r="W136" s="38"/>
      <c r="X136" s="38"/>
      <c r="Y136" s="26"/>
      <c r="Z136" s="26"/>
      <c r="AA136" s="26"/>
      <c r="AB136" s="26"/>
      <c r="AC136" s="26"/>
      <c r="AD136" s="26"/>
      <c r="AE136" s="26"/>
      <c r="AF136" s="26"/>
      <c r="AG136" s="26"/>
      <c r="AH136" s="59"/>
      <c r="AI136" s="38"/>
      <c r="AJ136" s="38"/>
      <c r="AK136" s="26"/>
      <c r="AL136" s="26"/>
      <c r="AM136" s="26"/>
      <c r="AN136" s="26"/>
      <c r="AO136" s="26"/>
      <c r="AP136" s="26"/>
      <c r="AQ136" s="26"/>
      <c r="AR136" s="3"/>
    </row>
    <row r="137" spans="1:44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6"/>
      <c r="P137" s="26"/>
      <c r="Q137" s="26"/>
      <c r="R137" s="26"/>
      <c r="S137" s="26"/>
      <c r="T137" s="26"/>
      <c r="U137" s="38"/>
      <c r="V137" s="40"/>
      <c r="W137" s="38"/>
      <c r="X137" s="38"/>
      <c r="Y137" s="26"/>
      <c r="Z137" s="26"/>
      <c r="AA137" s="26"/>
      <c r="AB137" s="26"/>
      <c r="AC137" s="26"/>
      <c r="AD137" s="26"/>
      <c r="AE137" s="26"/>
      <c r="AF137" s="26"/>
      <c r="AG137" s="26"/>
      <c r="AH137" s="59"/>
      <c r="AI137" s="38"/>
      <c r="AJ137" s="38"/>
      <c r="AK137" s="26"/>
      <c r="AL137" s="26"/>
      <c r="AM137" s="26"/>
      <c r="AN137" s="26"/>
      <c r="AO137" s="26"/>
      <c r="AP137" s="26"/>
      <c r="AQ137" s="26"/>
      <c r="AR137" s="3"/>
    </row>
    <row r="138" spans="1:44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6"/>
      <c r="P138" s="26"/>
      <c r="Q138" s="26"/>
      <c r="R138" s="26"/>
      <c r="S138" s="26"/>
      <c r="T138" s="26"/>
      <c r="U138" s="38"/>
      <c r="V138" s="40"/>
      <c r="W138" s="38"/>
      <c r="X138" s="38"/>
      <c r="Y138" s="26"/>
      <c r="Z138" s="26"/>
      <c r="AA138" s="26"/>
      <c r="AB138" s="26"/>
      <c r="AC138" s="26"/>
      <c r="AD138" s="26"/>
      <c r="AE138" s="26"/>
      <c r="AF138" s="26"/>
      <c r="AG138" s="26"/>
      <c r="AH138" s="59"/>
      <c r="AI138" s="38"/>
      <c r="AJ138" s="38"/>
      <c r="AK138" s="26"/>
      <c r="AL138" s="26"/>
      <c r="AM138" s="26"/>
      <c r="AN138" s="26"/>
      <c r="AO138" s="26"/>
      <c r="AP138" s="26"/>
      <c r="AQ138" s="26"/>
      <c r="AR138" s="3"/>
    </row>
    <row r="139" spans="1:44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6"/>
      <c r="P139" s="26"/>
      <c r="Q139" s="26"/>
      <c r="R139" s="26"/>
      <c r="S139" s="26"/>
      <c r="T139" s="26"/>
      <c r="U139" s="38"/>
      <c r="V139" s="40"/>
      <c r="W139" s="38"/>
      <c r="X139" s="38"/>
      <c r="Y139" s="26"/>
      <c r="Z139" s="26"/>
      <c r="AA139" s="26"/>
      <c r="AB139" s="26"/>
      <c r="AC139" s="26"/>
      <c r="AD139" s="26"/>
      <c r="AE139" s="26"/>
      <c r="AF139" s="26"/>
      <c r="AG139" s="26"/>
      <c r="AH139" s="59"/>
      <c r="AI139" s="38"/>
      <c r="AJ139" s="38"/>
      <c r="AK139" s="26"/>
      <c r="AL139" s="26"/>
      <c r="AM139" s="26"/>
      <c r="AN139" s="26"/>
      <c r="AO139" s="26"/>
      <c r="AP139" s="26"/>
      <c r="AQ139" s="26"/>
      <c r="AR139" s="3"/>
    </row>
    <row r="140" spans="1:44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6"/>
      <c r="P140" s="26"/>
      <c r="Q140" s="26"/>
      <c r="R140" s="26"/>
      <c r="S140" s="26"/>
      <c r="T140" s="26"/>
      <c r="U140" s="38"/>
      <c r="V140" s="40"/>
      <c r="W140" s="38"/>
      <c r="X140" s="38"/>
      <c r="Y140" s="26"/>
      <c r="Z140" s="26"/>
      <c r="AA140" s="26"/>
      <c r="AB140" s="26"/>
      <c r="AC140" s="26"/>
      <c r="AD140" s="26"/>
      <c r="AE140" s="26"/>
      <c r="AF140" s="26"/>
      <c r="AG140" s="26"/>
      <c r="AH140" s="59"/>
      <c r="AI140" s="38"/>
      <c r="AJ140" s="38"/>
      <c r="AK140" s="26"/>
      <c r="AL140" s="26"/>
      <c r="AM140" s="26"/>
      <c r="AN140" s="26"/>
      <c r="AO140" s="26"/>
      <c r="AP140" s="26"/>
      <c r="AQ140" s="26"/>
      <c r="AR140" s="3"/>
    </row>
    <row r="141" spans="1:44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6"/>
      <c r="P141" s="26"/>
      <c r="Q141" s="26"/>
      <c r="R141" s="26"/>
      <c r="S141" s="26"/>
      <c r="T141" s="26"/>
      <c r="U141" s="38"/>
      <c r="V141" s="40"/>
      <c r="W141" s="38"/>
      <c r="X141" s="38"/>
      <c r="Y141" s="26"/>
      <c r="Z141" s="26"/>
      <c r="AA141" s="26"/>
      <c r="AB141" s="26"/>
      <c r="AC141" s="26"/>
      <c r="AD141" s="26"/>
      <c r="AE141" s="26"/>
      <c r="AF141" s="26"/>
      <c r="AG141" s="26"/>
      <c r="AH141" s="59"/>
      <c r="AI141" s="38"/>
      <c r="AJ141" s="38"/>
      <c r="AK141" s="26"/>
      <c r="AL141" s="26"/>
      <c r="AM141" s="26"/>
      <c r="AN141" s="26"/>
      <c r="AO141" s="26"/>
      <c r="AP141" s="26"/>
      <c r="AQ141" s="26"/>
      <c r="AR141" s="3"/>
    </row>
    <row r="142" spans="1:44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6"/>
      <c r="P142" s="26"/>
      <c r="Q142" s="26"/>
      <c r="R142" s="26"/>
      <c r="S142" s="26"/>
      <c r="T142" s="26"/>
      <c r="U142" s="38"/>
      <c r="V142" s="40"/>
      <c r="W142" s="38"/>
      <c r="X142" s="38"/>
      <c r="Y142" s="26"/>
      <c r="Z142" s="26"/>
      <c r="AA142" s="26"/>
      <c r="AB142" s="26"/>
      <c r="AC142" s="26"/>
      <c r="AD142" s="26"/>
      <c r="AE142" s="26"/>
      <c r="AF142" s="26"/>
      <c r="AG142" s="26"/>
      <c r="AH142" s="59"/>
      <c r="AI142" s="38"/>
      <c r="AJ142" s="38"/>
      <c r="AK142" s="26"/>
      <c r="AL142" s="26"/>
      <c r="AM142" s="26"/>
      <c r="AN142" s="26"/>
      <c r="AO142" s="26"/>
      <c r="AP142" s="26"/>
      <c r="AQ142" s="26"/>
      <c r="AR142" s="3"/>
    </row>
    <row r="143" spans="1:44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6"/>
      <c r="P143" s="26"/>
      <c r="Q143" s="26"/>
      <c r="R143" s="26"/>
      <c r="S143" s="26"/>
      <c r="T143" s="26"/>
      <c r="U143" s="38"/>
      <c r="V143" s="40"/>
      <c r="W143" s="38"/>
      <c r="X143" s="38"/>
      <c r="Y143" s="26"/>
      <c r="Z143" s="26"/>
      <c r="AA143" s="26"/>
      <c r="AB143" s="26"/>
      <c r="AC143" s="26"/>
      <c r="AD143" s="26"/>
      <c r="AE143" s="26"/>
      <c r="AF143" s="26"/>
      <c r="AG143" s="26"/>
      <c r="AH143" s="59"/>
      <c r="AI143" s="38"/>
      <c r="AJ143" s="38"/>
      <c r="AK143" s="26"/>
      <c r="AL143" s="26"/>
      <c r="AM143" s="26"/>
      <c r="AN143" s="26"/>
      <c r="AO143" s="26"/>
      <c r="AP143" s="26"/>
      <c r="AQ143" s="26"/>
      <c r="AR143" s="3"/>
    </row>
    <row r="144" spans="1:44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6"/>
      <c r="P144" s="26"/>
      <c r="Q144" s="26"/>
      <c r="R144" s="26"/>
      <c r="S144" s="26"/>
      <c r="T144" s="26"/>
      <c r="U144" s="38"/>
      <c r="V144" s="40"/>
      <c r="W144" s="38"/>
      <c r="X144" s="38"/>
      <c r="Y144" s="26"/>
      <c r="Z144" s="26"/>
      <c r="AA144" s="26"/>
      <c r="AB144" s="26"/>
      <c r="AC144" s="26"/>
      <c r="AD144" s="26"/>
      <c r="AE144" s="26"/>
      <c r="AF144" s="26"/>
      <c r="AG144" s="26"/>
      <c r="AH144" s="59"/>
      <c r="AI144" s="38"/>
      <c r="AJ144" s="38"/>
      <c r="AK144" s="26"/>
      <c r="AL144" s="26"/>
      <c r="AM144" s="26"/>
      <c r="AN144" s="26"/>
      <c r="AO144" s="26"/>
      <c r="AP144" s="26"/>
      <c r="AQ144" s="26"/>
      <c r="AR144" s="3"/>
    </row>
    <row r="145" spans="1:46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6"/>
      <c r="P145" s="26"/>
      <c r="Q145" s="26"/>
      <c r="R145" s="26"/>
      <c r="S145" s="26"/>
      <c r="T145" s="26"/>
      <c r="U145" s="38"/>
      <c r="V145" s="40"/>
      <c r="W145" s="38"/>
      <c r="X145" s="38"/>
      <c r="Y145" s="26"/>
      <c r="Z145" s="26"/>
      <c r="AA145" s="26"/>
      <c r="AB145" s="26"/>
      <c r="AC145" s="26"/>
      <c r="AD145" s="26"/>
      <c r="AE145" s="26"/>
      <c r="AF145" s="26"/>
      <c r="AG145" s="26"/>
      <c r="AH145" s="59"/>
      <c r="AI145" s="38"/>
      <c r="AJ145" s="38"/>
      <c r="AK145" s="26"/>
      <c r="AL145" s="26"/>
      <c r="AM145" s="26"/>
      <c r="AN145" s="26"/>
      <c r="AO145" s="26"/>
      <c r="AP145" s="26"/>
      <c r="AQ145" s="26"/>
      <c r="AR145" s="3"/>
    </row>
    <row r="146" spans="1:46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6"/>
      <c r="P146" s="26"/>
      <c r="Q146" s="26"/>
      <c r="R146" s="26"/>
      <c r="S146" s="26"/>
      <c r="T146" s="26"/>
      <c r="U146" s="38"/>
      <c r="V146" s="40"/>
      <c r="W146" s="38"/>
      <c r="X146" s="38"/>
      <c r="Y146" s="26"/>
      <c r="Z146" s="26"/>
      <c r="AA146" s="26"/>
      <c r="AB146" s="26"/>
      <c r="AC146" s="26"/>
      <c r="AD146" s="26"/>
      <c r="AE146" s="26"/>
      <c r="AF146" s="26"/>
      <c r="AG146" s="26"/>
      <c r="AH146" s="59"/>
      <c r="AI146" s="38"/>
      <c r="AJ146" s="38"/>
      <c r="AK146" s="26"/>
      <c r="AL146" s="26"/>
      <c r="AM146" s="26"/>
      <c r="AN146" s="26"/>
      <c r="AO146" s="26"/>
      <c r="AP146" s="26"/>
      <c r="AQ146" s="26"/>
      <c r="AR146" s="3"/>
    </row>
    <row r="147" spans="1:46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6"/>
      <c r="P147" s="26"/>
      <c r="Q147" s="26"/>
      <c r="R147" s="26"/>
      <c r="S147" s="26"/>
      <c r="T147" s="26"/>
      <c r="U147" s="38"/>
      <c r="V147" s="40"/>
      <c r="W147" s="38"/>
      <c r="X147" s="38"/>
      <c r="Y147" s="26"/>
      <c r="Z147" s="26"/>
      <c r="AA147" s="26"/>
      <c r="AB147" s="26"/>
      <c r="AC147" s="26"/>
      <c r="AD147" s="26"/>
      <c r="AE147" s="26"/>
      <c r="AF147" s="26"/>
      <c r="AG147" s="26"/>
      <c r="AH147" s="59"/>
      <c r="AI147" s="38"/>
      <c r="AJ147" s="38"/>
      <c r="AK147" s="26"/>
      <c r="AL147" s="26"/>
      <c r="AM147" s="26"/>
      <c r="AN147" s="26"/>
      <c r="AO147" s="26"/>
      <c r="AP147" s="26"/>
      <c r="AQ147" s="26"/>
      <c r="AR147" s="3"/>
    </row>
    <row r="148" spans="1:46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6"/>
      <c r="P148" s="26"/>
      <c r="Q148" s="26"/>
      <c r="R148" s="26"/>
      <c r="S148" s="26"/>
      <c r="T148" s="26"/>
      <c r="U148" s="38"/>
      <c r="V148" s="40"/>
      <c r="W148" s="38"/>
      <c r="X148" s="38"/>
      <c r="Y148" s="26"/>
      <c r="Z148" s="26"/>
      <c r="AA148" s="26"/>
      <c r="AB148" s="26"/>
      <c r="AC148" s="26"/>
      <c r="AD148" s="26"/>
      <c r="AE148" s="26"/>
      <c r="AF148" s="26"/>
      <c r="AG148" s="26"/>
      <c r="AH148" s="59"/>
      <c r="AI148" s="38"/>
      <c r="AJ148" s="38"/>
      <c r="AK148" s="26"/>
      <c r="AL148" s="26"/>
      <c r="AM148" s="26"/>
      <c r="AN148" s="26"/>
      <c r="AO148" s="26"/>
      <c r="AP148" s="26"/>
      <c r="AQ148" s="26"/>
      <c r="AR148" s="3"/>
      <c r="AS148" s="3"/>
      <c r="AT148" s="3"/>
    </row>
    <row r="149" spans="1:46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6"/>
      <c r="P149" s="26"/>
      <c r="Q149" s="26"/>
      <c r="R149" s="26"/>
      <c r="S149" s="26"/>
      <c r="T149" s="26"/>
      <c r="U149" s="38"/>
      <c r="V149" s="40"/>
      <c r="W149" s="38"/>
      <c r="X149" s="38"/>
      <c r="Y149" s="26"/>
      <c r="Z149" s="26"/>
      <c r="AA149" s="26"/>
      <c r="AB149" s="26"/>
      <c r="AC149" s="26"/>
      <c r="AD149" s="26"/>
      <c r="AE149" s="26"/>
      <c r="AF149" s="26"/>
      <c r="AG149" s="26"/>
      <c r="AH149" s="59"/>
      <c r="AI149" s="38"/>
      <c r="AJ149" s="38"/>
      <c r="AK149" s="26"/>
      <c r="AL149" s="26"/>
      <c r="AM149" s="26"/>
      <c r="AN149" s="26"/>
      <c r="AO149" s="26"/>
      <c r="AP149" s="26"/>
      <c r="AQ149" s="26"/>
      <c r="AR149" s="3"/>
      <c r="AS149" s="3"/>
      <c r="AT149" s="3"/>
    </row>
    <row r="150" spans="1:46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6"/>
      <c r="P150" s="26"/>
      <c r="Q150" s="26"/>
      <c r="R150" s="26"/>
      <c r="S150" s="26"/>
      <c r="T150" s="26"/>
      <c r="U150" s="38"/>
      <c r="V150" s="40"/>
      <c r="W150" s="38"/>
      <c r="X150" s="38"/>
      <c r="Y150" s="26"/>
      <c r="Z150" s="26"/>
      <c r="AA150" s="26"/>
      <c r="AB150" s="26"/>
      <c r="AC150" s="26"/>
      <c r="AD150" s="26"/>
      <c r="AE150" s="26"/>
      <c r="AF150" s="26"/>
      <c r="AG150" s="26"/>
      <c r="AH150" s="59"/>
      <c r="AI150" s="38"/>
      <c r="AJ150" s="38"/>
      <c r="AK150" s="26"/>
      <c r="AL150" s="26"/>
      <c r="AM150" s="26"/>
      <c r="AN150" s="26"/>
      <c r="AO150" s="26"/>
      <c r="AP150" s="26"/>
      <c r="AQ150" s="26"/>
      <c r="AR150" s="3"/>
      <c r="AS150" s="3"/>
      <c r="AT150" s="3"/>
    </row>
    <row r="151" spans="1:46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6"/>
      <c r="P151" s="26"/>
      <c r="Q151" s="26"/>
      <c r="R151" s="26"/>
      <c r="S151" s="26"/>
      <c r="T151" s="26"/>
      <c r="U151" s="38"/>
      <c r="V151" s="40"/>
      <c r="W151" s="38"/>
      <c r="X151" s="38"/>
      <c r="Y151" s="26"/>
      <c r="Z151" s="26"/>
      <c r="AA151" s="26"/>
      <c r="AB151" s="26"/>
      <c r="AC151" s="26"/>
      <c r="AD151" s="26"/>
      <c r="AE151" s="26"/>
      <c r="AF151" s="26"/>
      <c r="AG151" s="26"/>
      <c r="AH151" s="59"/>
      <c r="AI151" s="38"/>
      <c r="AJ151" s="38"/>
      <c r="AK151" s="26"/>
      <c r="AL151" s="26"/>
      <c r="AM151" s="26"/>
      <c r="AN151" s="26"/>
      <c r="AO151" s="26"/>
      <c r="AP151" s="26"/>
      <c r="AQ151" s="26"/>
      <c r="AR151" s="3"/>
      <c r="AS151" s="3"/>
      <c r="AT151" s="3"/>
    </row>
    <row r="152" spans="1:46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6"/>
      <c r="P152" s="26"/>
      <c r="Q152" s="26"/>
      <c r="R152" s="26"/>
      <c r="S152" s="26"/>
      <c r="T152" s="26"/>
      <c r="U152" s="38"/>
      <c r="V152" s="40"/>
      <c r="W152" s="38"/>
      <c r="X152" s="38"/>
      <c r="Y152" s="26"/>
      <c r="Z152" s="26"/>
      <c r="AA152" s="26"/>
      <c r="AB152" s="26"/>
      <c r="AC152" s="26"/>
      <c r="AD152" s="26"/>
      <c r="AE152" s="26"/>
      <c r="AF152" s="26"/>
      <c r="AG152" s="26"/>
      <c r="AH152" s="59"/>
      <c r="AI152" s="38"/>
      <c r="AJ152" s="38"/>
      <c r="AK152" s="26"/>
      <c r="AL152" s="26"/>
      <c r="AM152" s="26"/>
      <c r="AN152" s="26"/>
      <c r="AO152" s="26"/>
      <c r="AP152" s="26"/>
      <c r="AQ152" s="26"/>
      <c r="AR152" s="3"/>
      <c r="AS152" s="3"/>
      <c r="AT152" s="3"/>
    </row>
    <row r="153" spans="1:46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6"/>
      <c r="P153" s="26"/>
      <c r="Q153" s="26"/>
      <c r="R153" s="26"/>
      <c r="S153" s="26"/>
      <c r="T153" s="26"/>
      <c r="U153" s="38"/>
      <c r="V153" s="40"/>
      <c r="W153" s="38"/>
      <c r="X153" s="38"/>
      <c r="Y153" s="26"/>
      <c r="Z153" s="26"/>
      <c r="AA153" s="26"/>
      <c r="AB153" s="26"/>
      <c r="AC153" s="26"/>
      <c r="AD153" s="26"/>
      <c r="AE153" s="26"/>
      <c r="AF153" s="26"/>
      <c r="AG153" s="26"/>
      <c r="AH153" s="59"/>
      <c r="AI153" s="38"/>
      <c r="AJ153" s="38"/>
      <c r="AK153" s="26"/>
      <c r="AL153" s="26"/>
      <c r="AM153" s="26"/>
      <c r="AN153" s="26"/>
      <c r="AO153" s="26"/>
      <c r="AP153" s="26"/>
      <c r="AQ153" s="26"/>
      <c r="AR153" s="3"/>
      <c r="AS153" s="3"/>
      <c r="AT153" s="3"/>
    </row>
    <row r="154" spans="1:46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6"/>
      <c r="P154" s="26"/>
      <c r="Q154" s="26"/>
      <c r="R154" s="26"/>
      <c r="S154" s="26"/>
      <c r="T154" s="26"/>
      <c r="U154" s="38"/>
      <c r="V154" s="40"/>
      <c r="W154" s="38"/>
      <c r="X154" s="38"/>
      <c r="Y154" s="26"/>
      <c r="Z154" s="26"/>
      <c r="AA154" s="26"/>
      <c r="AB154" s="26"/>
      <c r="AC154" s="26"/>
      <c r="AD154" s="26"/>
      <c r="AE154" s="26"/>
      <c r="AF154" s="26"/>
      <c r="AG154" s="26"/>
      <c r="AH154" s="59"/>
      <c r="AI154" s="38"/>
      <c r="AJ154" s="38"/>
      <c r="AK154" s="26"/>
      <c r="AL154" s="26"/>
      <c r="AM154" s="26"/>
      <c r="AN154" s="26"/>
      <c r="AO154" s="26"/>
      <c r="AP154" s="26"/>
      <c r="AQ154" s="26"/>
      <c r="AR154" s="3"/>
      <c r="AS154" s="3"/>
      <c r="AT154" s="3"/>
    </row>
    <row r="155" spans="1:46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6"/>
      <c r="P155" s="26"/>
      <c r="Q155" s="26"/>
      <c r="R155" s="26"/>
      <c r="S155" s="26"/>
      <c r="T155" s="26"/>
      <c r="U155" s="38"/>
      <c r="V155" s="40"/>
      <c r="W155" s="38"/>
      <c r="X155" s="38"/>
      <c r="Y155" s="26"/>
      <c r="Z155" s="26"/>
      <c r="AA155" s="26"/>
      <c r="AB155" s="26"/>
      <c r="AC155" s="26"/>
      <c r="AD155" s="26"/>
      <c r="AE155" s="26"/>
      <c r="AF155" s="26"/>
      <c r="AG155" s="26"/>
      <c r="AH155" s="59"/>
      <c r="AI155" s="38"/>
      <c r="AJ155" s="38"/>
      <c r="AK155" s="26"/>
      <c r="AL155" s="26"/>
      <c r="AM155" s="26"/>
      <c r="AN155" s="26"/>
      <c r="AO155" s="26"/>
      <c r="AP155" s="26"/>
      <c r="AQ155" s="26"/>
      <c r="AR155" s="3"/>
      <c r="AS155" s="3"/>
      <c r="AT155" s="3"/>
    </row>
    <row r="156" spans="1:46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6"/>
      <c r="P156" s="26"/>
      <c r="Q156" s="26"/>
      <c r="R156" s="26"/>
      <c r="S156" s="26"/>
      <c r="T156" s="26"/>
      <c r="U156" s="38"/>
      <c r="V156" s="40"/>
      <c r="W156" s="38"/>
      <c r="X156" s="38"/>
      <c r="Y156" s="26"/>
      <c r="Z156" s="26"/>
      <c r="AA156" s="26"/>
      <c r="AB156" s="26"/>
      <c r="AC156" s="26"/>
      <c r="AD156" s="26"/>
      <c r="AE156" s="26"/>
      <c r="AF156" s="26"/>
      <c r="AG156" s="26"/>
      <c r="AH156" s="59"/>
      <c r="AI156" s="38"/>
      <c r="AJ156" s="38"/>
      <c r="AK156" s="26"/>
      <c r="AL156" s="26"/>
      <c r="AM156" s="26"/>
      <c r="AN156" s="26"/>
      <c r="AO156" s="26"/>
      <c r="AP156" s="26"/>
      <c r="AQ156" s="26"/>
      <c r="AR156" s="3"/>
      <c r="AS156" s="3"/>
      <c r="AT156" s="3"/>
    </row>
    <row r="157" spans="1:46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6"/>
      <c r="P157" s="26"/>
      <c r="Q157" s="26"/>
      <c r="R157" s="26"/>
      <c r="S157" s="26"/>
      <c r="T157" s="26"/>
      <c r="U157" s="38"/>
      <c r="V157" s="40"/>
      <c r="W157" s="38"/>
      <c r="X157" s="38"/>
      <c r="Y157" s="26"/>
      <c r="Z157" s="26"/>
      <c r="AA157" s="26"/>
      <c r="AB157" s="26"/>
      <c r="AC157" s="26"/>
      <c r="AD157" s="26"/>
      <c r="AE157" s="26"/>
      <c r="AF157" s="26"/>
      <c r="AG157" s="26"/>
      <c r="AH157" s="59"/>
      <c r="AI157" s="38"/>
      <c r="AJ157" s="38"/>
      <c r="AK157" s="26"/>
      <c r="AL157" s="26"/>
      <c r="AM157" s="26"/>
      <c r="AN157" s="26"/>
      <c r="AO157" s="26"/>
      <c r="AP157" s="26"/>
      <c r="AQ157" s="26"/>
      <c r="AR157" s="3"/>
      <c r="AS157" s="3"/>
      <c r="AT157" s="3"/>
    </row>
    <row r="158" spans="1:46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6"/>
      <c r="P158" s="26"/>
      <c r="Q158" s="26"/>
      <c r="R158" s="26"/>
      <c r="S158" s="26"/>
      <c r="T158" s="26"/>
      <c r="U158" s="38"/>
      <c r="V158" s="40"/>
      <c r="W158" s="38"/>
      <c r="X158" s="38"/>
      <c r="Y158" s="26"/>
      <c r="Z158" s="26"/>
      <c r="AA158" s="26"/>
      <c r="AB158" s="26"/>
      <c r="AC158" s="26"/>
      <c r="AD158" s="26"/>
      <c r="AE158" s="26"/>
      <c r="AF158" s="26"/>
      <c r="AG158" s="26"/>
      <c r="AH158" s="59"/>
      <c r="AI158" s="38"/>
      <c r="AJ158" s="38"/>
      <c r="AK158" s="26"/>
      <c r="AL158" s="26"/>
      <c r="AM158" s="26"/>
      <c r="AN158" s="26"/>
      <c r="AO158" s="26"/>
      <c r="AP158" s="26"/>
      <c r="AQ158" s="26"/>
      <c r="AR158" s="3"/>
      <c r="AS158" s="3"/>
      <c r="AT158" s="3"/>
    </row>
    <row r="159" spans="1:46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6"/>
      <c r="P159" s="26"/>
      <c r="Q159" s="26"/>
      <c r="R159" s="26"/>
      <c r="S159" s="26"/>
      <c r="T159" s="26"/>
      <c r="U159" s="38"/>
      <c r="V159" s="40"/>
      <c r="W159" s="38"/>
      <c r="X159" s="38"/>
      <c r="Y159" s="26"/>
      <c r="Z159" s="26"/>
      <c r="AA159" s="26"/>
      <c r="AB159" s="26"/>
      <c r="AC159" s="26"/>
      <c r="AD159" s="26"/>
      <c r="AE159" s="26"/>
      <c r="AF159" s="26"/>
      <c r="AG159" s="26"/>
      <c r="AH159" s="59"/>
      <c r="AI159" s="38"/>
      <c r="AJ159" s="38"/>
      <c r="AK159" s="26"/>
      <c r="AL159" s="26"/>
      <c r="AM159" s="26"/>
      <c r="AN159" s="26"/>
      <c r="AO159" s="26"/>
      <c r="AP159" s="26"/>
      <c r="AQ159" s="26"/>
      <c r="AR159" s="3"/>
      <c r="AS159" s="3"/>
      <c r="AT159" s="3"/>
    </row>
    <row r="160" spans="1:46" s="11" customFormat="1" ht="15" customHeight="1" x14ac:dyDescent="0.25">
      <c r="A160" s="25"/>
      <c r="B160" s="61"/>
      <c r="C160" s="60"/>
      <c r="D160" s="61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26"/>
      <c r="P160" s="26"/>
      <c r="Q160" s="26"/>
      <c r="R160" s="26"/>
      <c r="S160" s="26"/>
      <c r="T160" s="26"/>
      <c r="U160" s="38"/>
      <c r="V160" s="40"/>
      <c r="W160" s="38"/>
      <c r="X160" s="38"/>
      <c r="Y160" s="26"/>
      <c r="Z160" s="26"/>
      <c r="AA160" s="26"/>
      <c r="AB160" s="26"/>
      <c r="AC160" s="26"/>
      <c r="AD160" s="26"/>
      <c r="AE160" s="26"/>
      <c r="AF160" s="26"/>
      <c r="AG160" s="26"/>
      <c r="AH160" s="59"/>
      <c r="AI160" s="38"/>
      <c r="AJ160" s="38"/>
      <c r="AK160" s="26"/>
      <c r="AL160" s="26"/>
      <c r="AM160" s="26"/>
      <c r="AN160" s="26"/>
      <c r="AO160" s="26"/>
      <c r="AP160" s="26"/>
      <c r="AQ160" s="26"/>
      <c r="AR160" s="3"/>
      <c r="AS160" s="3"/>
      <c r="AT160" s="3"/>
    </row>
    <row r="161" spans="1:46" s="11" customFormat="1" ht="15" customHeight="1" x14ac:dyDescent="0.25">
      <c r="A161" s="25"/>
      <c r="B161" s="61"/>
      <c r="C161" s="60"/>
      <c r="D161" s="61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26"/>
      <c r="P161" s="26"/>
      <c r="Q161" s="26"/>
      <c r="R161" s="26"/>
      <c r="S161" s="26"/>
      <c r="T161" s="26"/>
      <c r="U161" s="38"/>
      <c r="V161" s="40"/>
      <c r="W161" s="38"/>
      <c r="X161" s="38"/>
      <c r="Y161" s="26"/>
      <c r="Z161" s="26"/>
      <c r="AA161" s="26"/>
      <c r="AB161" s="26"/>
      <c r="AC161" s="26"/>
      <c r="AD161" s="26"/>
      <c r="AE161" s="26"/>
      <c r="AF161" s="26"/>
      <c r="AG161" s="26"/>
      <c r="AH161" s="59"/>
      <c r="AI161" s="38"/>
      <c r="AJ161" s="38"/>
      <c r="AK161" s="26"/>
      <c r="AL161" s="26"/>
      <c r="AM161" s="26"/>
      <c r="AN161" s="26"/>
      <c r="AO161" s="26"/>
      <c r="AP161" s="26"/>
      <c r="AQ161" s="26"/>
      <c r="AR161" s="3"/>
      <c r="AS161" s="3"/>
      <c r="AT161" s="3"/>
    </row>
    <row r="162" spans="1:46" s="11" customFormat="1" ht="15" customHeight="1" x14ac:dyDescent="0.25">
      <c r="A162" s="25"/>
      <c r="B162" s="61"/>
      <c r="C162" s="60"/>
      <c r="D162" s="61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26"/>
      <c r="P162" s="26"/>
      <c r="Q162" s="26"/>
      <c r="R162" s="26"/>
      <c r="S162" s="26"/>
      <c r="T162" s="26"/>
      <c r="U162" s="38"/>
      <c r="V162" s="40"/>
      <c r="W162" s="38"/>
      <c r="X162" s="38"/>
      <c r="Y162" s="26"/>
      <c r="Z162" s="26"/>
      <c r="AA162" s="26"/>
      <c r="AB162" s="26"/>
      <c r="AC162" s="26"/>
      <c r="AD162" s="26"/>
      <c r="AE162" s="26"/>
      <c r="AF162" s="26"/>
      <c r="AG162" s="26"/>
      <c r="AH162" s="59"/>
      <c r="AI162" s="38"/>
      <c r="AJ162" s="38"/>
      <c r="AK162" s="26"/>
      <c r="AL162" s="26"/>
      <c r="AM162" s="26"/>
      <c r="AN162" s="26"/>
      <c r="AO162" s="26"/>
      <c r="AP162" s="26"/>
      <c r="AQ162" s="26"/>
      <c r="AR162" s="3"/>
      <c r="AS162" s="3"/>
      <c r="AT162" s="3"/>
    </row>
    <row r="163" spans="1:46" s="11" customFormat="1" ht="15" customHeight="1" x14ac:dyDescent="0.25">
      <c r="A163" s="25"/>
      <c r="B163" s="61"/>
      <c r="C163" s="60"/>
      <c r="D163" s="61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26"/>
      <c r="P163" s="26"/>
      <c r="Q163" s="26"/>
      <c r="R163" s="26"/>
      <c r="S163" s="26"/>
      <c r="T163" s="26"/>
      <c r="U163" s="38"/>
      <c r="V163" s="40"/>
      <c r="W163" s="38"/>
      <c r="X163" s="38"/>
      <c r="Y163" s="26"/>
      <c r="Z163" s="26"/>
      <c r="AA163" s="26"/>
      <c r="AB163" s="26"/>
      <c r="AC163" s="26"/>
      <c r="AD163" s="26"/>
      <c r="AE163" s="26"/>
      <c r="AF163" s="26"/>
      <c r="AG163" s="26"/>
      <c r="AH163" s="59"/>
      <c r="AI163" s="38"/>
      <c r="AJ163" s="38"/>
      <c r="AK163" s="26"/>
      <c r="AL163" s="26"/>
      <c r="AM163" s="26"/>
      <c r="AN163" s="26"/>
      <c r="AO163" s="26"/>
      <c r="AP163" s="26"/>
      <c r="AQ163" s="26"/>
      <c r="AR163" s="3"/>
      <c r="AS163" s="3"/>
      <c r="AT163" s="3"/>
    </row>
    <row r="164" spans="1:46" s="11" customFormat="1" ht="15" customHeight="1" x14ac:dyDescent="0.25">
      <c r="A164" s="25"/>
      <c r="B164" s="61"/>
      <c r="C164" s="60"/>
      <c r="D164" s="61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26"/>
      <c r="P164" s="26"/>
      <c r="Q164" s="26"/>
      <c r="R164" s="26"/>
      <c r="S164" s="26"/>
      <c r="T164" s="26"/>
      <c r="U164" s="38"/>
      <c r="V164" s="40"/>
      <c r="W164" s="38"/>
      <c r="X164" s="38"/>
      <c r="Y164" s="26"/>
      <c r="Z164" s="26"/>
      <c r="AA164" s="26"/>
      <c r="AB164" s="26"/>
      <c r="AC164" s="26"/>
      <c r="AD164" s="26"/>
      <c r="AE164" s="26"/>
      <c r="AF164" s="26"/>
      <c r="AG164" s="26"/>
      <c r="AH164" s="59"/>
      <c r="AI164" s="38"/>
      <c r="AJ164" s="38"/>
      <c r="AK164" s="26"/>
      <c r="AL164" s="26"/>
      <c r="AM164" s="26"/>
      <c r="AN164" s="26"/>
      <c r="AO164" s="26"/>
      <c r="AP164" s="26"/>
      <c r="AQ164" s="26"/>
      <c r="AR164" s="3"/>
      <c r="AS164" s="3"/>
      <c r="AT164" s="3"/>
    </row>
    <row r="165" spans="1:46" ht="15" customHeight="1" x14ac:dyDescent="0.25">
      <c r="AG165" s="26"/>
      <c r="AH165" s="59"/>
      <c r="AI165" s="38"/>
      <c r="AJ165" s="38"/>
    </row>
    <row r="166" spans="1:46" ht="15" customHeight="1" x14ac:dyDescent="0.25">
      <c r="AG166" s="26"/>
      <c r="AH166" s="59"/>
      <c r="AI166" s="38"/>
      <c r="AJ166" s="38"/>
    </row>
    <row r="167" spans="1:46" ht="15" customHeight="1" x14ac:dyDescent="0.25">
      <c r="AG167" s="26"/>
      <c r="AH167" s="59"/>
      <c r="AI167" s="38"/>
      <c r="AJ167" s="38"/>
    </row>
    <row r="168" spans="1:46" ht="15" customHeight="1" x14ac:dyDescent="0.25">
      <c r="AG168" s="26"/>
      <c r="AH168" s="59"/>
      <c r="AI168" s="38"/>
      <c r="AJ168" s="38"/>
    </row>
    <row r="169" spans="1:46" ht="15" customHeight="1" x14ac:dyDescent="0.25">
      <c r="AG169" s="26"/>
      <c r="AH169" s="59"/>
      <c r="AI169" s="38"/>
      <c r="AJ169" s="38"/>
    </row>
    <row r="170" spans="1:46" ht="15" customHeight="1" x14ac:dyDescent="0.25">
      <c r="AG170" s="26"/>
      <c r="AH170" s="59"/>
      <c r="AI170" s="38"/>
      <c r="AJ170" s="38"/>
    </row>
    <row r="171" spans="1:46" ht="15" customHeight="1" x14ac:dyDescent="0.25">
      <c r="AG171" s="26"/>
      <c r="AH171" s="59"/>
      <c r="AI171" s="38"/>
      <c r="AJ171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5" t="s">
        <v>66</v>
      </c>
      <c r="C1" s="6"/>
      <c r="D1" s="7"/>
      <c r="E1" s="109" t="s">
        <v>67</v>
      </c>
      <c r="F1" s="124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24"/>
      <c r="AB1" s="124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54" t="s">
        <v>100</v>
      </c>
      <c r="C2" s="70"/>
      <c r="D2" s="172"/>
      <c r="E2" s="15" t="s">
        <v>13</v>
      </c>
      <c r="F2" s="16"/>
      <c r="G2" s="16"/>
      <c r="H2" s="16"/>
      <c r="I2" s="22"/>
      <c r="J2" s="17"/>
      <c r="K2" s="87"/>
      <c r="L2" s="24" t="s">
        <v>133</v>
      </c>
      <c r="M2" s="16"/>
      <c r="N2" s="16"/>
      <c r="O2" s="23"/>
      <c r="P2" s="21"/>
      <c r="Q2" s="24" t="s">
        <v>134</v>
      </c>
      <c r="R2" s="16"/>
      <c r="S2" s="16"/>
      <c r="T2" s="16"/>
      <c r="U2" s="22"/>
      <c r="V2" s="23"/>
      <c r="W2" s="21"/>
      <c r="X2" s="173" t="s">
        <v>130</v>
      </c>
      <c r="Y2" s="174"/>
      <c r="Z2" s="155"/>
      <c r="AA2" s="15" t="s">
        <v>13</v>
      </c>
      <c r="AB2" s="16"/>
      <c r="AC2" s="16"/>
      <c r="AD2" s="16"/>
      <c r="AE2" s="22"/>
      <c r="AF2" s="17"/>
      <c r="AG2" s="87"/>
      <c r="AH2" s="24" t="s">
        <v>135</v>
      </c>
      <c r="AI2" s="16"/>
      <c r="AJ2" s="16"/>
      <c r="AK2" s="23"/>
      <c r="AL2" s="21"/>
      <c r="AM2" s="24" t="s">
        <v>134</v>
      </c>
      <c r="AN2" s="16"/>
      <c r="AO2" s="16"/>
      <c r="AP2" s="16"/>
      <c r="AQ2" s="22"/>
      <c r="AR2" s="23"/>
      <c r="AS2" s="15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56"/>
      <c r="L3" s="20" t="s">
        <v>5</v>
      </c>
      <c r="M3" s="20" t="s">
        <v>6</v>
      </c>
      <c r="N3" s="20" t="s">
        <v>49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5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56"/>
      <c r="AH3" s="20" t="s">
        <v>5</v>
      </c>
      <c r="AI3" s="20" t="s">
        <v>6</v>
      </c>
      <c r="AJ3" s="20" t="s">
        <v>49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5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27"/>
      <c r="D4" s="34"/>
      <c r="E4" s="27"/>
      <c r="F4" s="27"/>
      <c r="G4" s="27"/>
      <c r="H4" s="27"/>
      <c r="I4" s="27"/>
      <c r="J4" s="32"/>
      <c r="K4" s="30"/>
      <c r="L4" s="75"/>
      <c r="M4" s="20"/>
      <c r="N4" s="20"/>
      <c r="O4" s="20"/>
      <c r="P4" s="26"/>
      <c r="Q4" s="27"/>
      <c r="R4" s="27"/>
      <c r="S4" s="28"/>
      <c r="T4" s="27"/>
      <c r="U4" s="27"/>
      <c r="V4" s="175"/>
      <c r="W4" s="30"/>
      <c r="X4" s="27">
        <v>1986</v>
      </c>
      <c r="Y4" s="31" t="s">
        <v>73</v>
      </c>
      <c r="Z4" s="5" t="s">
        <v>138</v>
      </c>
      <c r="AA4" s="27">
        <v>15</v>
      </c>
      <c r="AB4" s="27">
        <v>1</v>
      </c>
      <c r="AC4" s="27">
        <v>20</v>
      </c>
      <c r="AD4" s="28">
        <v>6</v>
      </c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77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>
        <v>1994</v>
      </c>
      <c r="C5" s="31" t="s">
        <v>74</v>
      </c>
      <c r="D5" s="34" t="s">
        <v>76</v>
      </c>
      <c r="E5" s="27">
        <v>14</v>
      </c>
      <c r="F5" s="27">
        <v>2</v>
      </c>
      <c r="G5" s="27">
        <v>20</v>
      </c>
      <c r="H5" s="28">
        <v>11</v>
      </c>
      <c r="I5" s="27">
        <v>66</v>
      </c>
      <c r="J5" s="27"/>
      <c r="K5" s="30"/>
      <c r="L5" s="75"/>
      <c r="M5" s="20"/>
      <c r="N5" s="20"/>
      <c r="O5" s="20"/>
      <c r="P5" s="26"/>
      <c r="Q5" s="27"/>
      <c r="R5" s="27"/>
      <c r="S5" s="28"/>
      <c r="T5" s="27"/>
      <c r="U5" s="27"/>
      <c r="V5" s="175"/>
      <c r="W5" s="30"/>
      <c r="X5" s="27"/>
      <c r="Y5" s="27"/>
      <c r="Z5" s="34"/>
      <c r="AA5" s="27"/>
      <c r="AB5" s="27"/>
      <c r="AC5" s="27"/>
      <c r="AD5" s="27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77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ht="14.25" x14ac:dyDescent="0.2">
      <c r="A6" s="38"/>
      <c r="B6" s="65" t="s">
        <v>132</v>
      </c>
      <c r="C6" s="66"/>
      <c r="D6" s="64"/>
      <c r="E6" s="67">
        <f>SUM(E4:E5)</f>
        <v>14</v>
      </c>
      <c r="F6" s="67">
        <f>SUM(F4:F5)</f>
        <v>2</v>
      </c>
      <c r="G6" s="67">
        <f>SUM(G4:G5)</f>
        <v>20</v>
      </c>
      <c r="H6" s="67">
        <f>SUM(H4:H5)</f>
        <v>11</v>
      </c>
      <c r="I6" s="67">
        <f>SUM(I4:I5)</f>
        <v>66</v>
      </c>
      <c r="J6" s="161">
        <v>0</v>
      </c>
      <c r="K6" s="87">
        <f>SUM(K4:K5)</f>
        <v>0</v>
      </c>
      <c r="L6" s="24"/>
      <c r="M6" s="22"/>
      <c r="N6" s="89"/>
      <c r="O6" s="90"/>
      <c r="P6" s="26"/>
      <c r="Q6" s="67">
        <f>SUM(Q4:Q5)</f>
        <v>0</v>
      </c>
      <c r="R6" s="67">
        <f>SUM(R4:R5)</f>
        <v>0</v>
      </c>
      <c r="S6" s="67">
        <f>SUM(S4:S5)</f>
        <v>0</v>
      </c>
      <c r="T6" s="67">
        <f>SUM(T4:T5)</f>
        <v>0</v>
      </c>
      <c r="U6" s="67">
        <f>SUM(U4:U5)</f>
        <v>0</v>
      </c>
      <c r="V6" s="36">
        <v>0</v>
      </c>
      <c r="W6" s="87">
        <f>SUM(W4:W5)</f>
        <v>0</v>
      </c>
      <c r="X6" s="18" t="s">
        <v>132</v>
      </c>
      <c r="Y6" s="19"/>
      <c r="Z6" s="17"/>
      <c r="AA6" s="67">
        <f>SUM(AA4:AA5)</f>
        <v>15</v>
      </c>
      <c r="AB6" s="67">
        <f>SUM(AB4:AB5)</f>
        <v>1</v>
      </c>
      <c r="AC6" s="67">
        <f>SUM(AC4:AC5)</f>
        <v>20</v>
      </c>
      <c r="AD6" s="67">
        <f>SUM(AD4:AD5)</f>
        <v>6</v>
      </c>
      <c r="AE6" s="67">
        <f>SUM(AE4:AE5)</f>
        <v>0</v>
      </c>
      <c r="AF6" s="161">
        <v>0</v>
      </c>
      <c r="AG6" s="87">
        <f>SUM(AG4:AG5)</f>
        <v>0</v>
      </c>
      <c r="AH6" s="24"/>
      <c r="AI6" s="22"/>
      <c r="AJ6" s="89"/>
      <c r="AK6" s="90"/>
      <c r="AL6" s="26"/>
      <c r="AM6" s="67">
        <f>SUM(AM4:AM5)</f>
        <v>0</v>
      </c>
      <c r="AN6" s="67">
        <f>SUM(AN4:AN5)</f>
        <v>0</v>
      </c>
      <c r="AO6" s="67">
        <f>SUM(AO4:AO5)</f>
        <v>0</v>
      </c>
      <c r="AP6" s="67">
        <f>SUM(AP4:AP5)</f>
        <v>0</v>
      </c>
      <c r="AQ6" s="67">
        <f>SUM(AQ4:AQ5)</f>
        <v>0</v>
      </c>
      <c r="AR6" s="161">
        <v>0</v>
      </c>
      <c r="AS6" s="156">
        <f>SUM(AS4:AS5)</f>
        <v>0</v>
      </c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38"/>
      <c r="C7" s="38"/>
      <c r="D7" s="38"/>
      <c r="E7" s="38"/>
      <c r="F7" s="38"/>
      <c r="G7" s="38"/>
      <c r="H7" s="38"/>
      <c r="I7" s="38"/>
      <c r="J7" s="39"/>
      <c r="K7" s="30"/>
      <c r="L7" s="26"/>
      <c r="M7" s="26"/>
      <c r="N7" s="26"/>
      <c r="O7" s="26"/>
      <c r="P7" s="38"/>
      <c r="Q7" s="38"/>
      <c r="R7" s="40"/>
      <c r="S7" s="38"/>
      <c r="T7" s="38"/>
      <c r="U7" s="26"/>
      <c r="V7" s="26"/>
      <c r="W7" s="30"/>
      <c r="X7" s="38"/>
      <c r="Y7" s="38"/>
      <c r="Z7" s="38"/>
      <c r="AA7" s="38"/>
      <c r="AB7" s="38"/>
      <c r="AC7" s="38"/>
      <c r="AD7" s="38"/>
      <c r="AE7" s="38"/>
      <c r="AF7" s="39"/>
      <c r="AG7" s="30"/>
      <c r="AH7" s="26"/>
      <c r="AI7" s="26"/>
      <c r="AJ7" s="26"/>
      <c r="AK7" s="26"/>
      <c r="AL7" s="38"/>
      <c r="AM7" s="38"/>
      <c r="AN7" s="40"/>
      <c r="AO7" s="38"/>
      <c r="AP7" s="38"/>
      <c r="AQ7" s="26"/>
      <c r="AR7" s="26"/>
      <c r="AS7" s="3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165" t="s">
        <v>131</v>
      </c>
      <c r="C8" s="166"/>
      <c r="D8" s="167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27</v>
      </c>
      <c r="M8" s="20" t="s">
        <v>28</v>
      </c>
      <c r="N8" s="20" t="s">
        <v>136</v>
      </c>
      <c r="O8" s="20" t="s">
        <v>137</v>
      </c>
      <c r="Q8" s="40"/>
      <c r="R8" s="40" t="s">
        <v>34</v>
      </c>
      <c r="S8" s="40"/>
      <c r="T8" s="38" t="s">
        <v>78</v>
      </c>
      <c r="U8" s="26"/>
      <c r="V8" s="30"/>
      <c r="W8" s="30"/>
      <c r="X8" s="164"/>
      <c r="Y8" s="164"/>
      <c r="Z8" s="164"/>
      <c r="AA8" s="164"/>
      <c r="AB8" s="164"/>
      <c r="AC8" s="40"/>
      <c r="AD8" s="40"/>
      <c r="AE8" s="40"/>
      <c r="AF8" s="38"/>
      <c r="AG8" s="38"/>
      <c r="AH8" s="38"/>
      <c r="AI8" s="38"/>
      <c r="AJ8" s="38"/>
      <c r="AK8" s="38"/>
      <c r="AM8" s="30"/>
      <c r="AN8" s="164"/>
      <c r="AO8" s="164"/>
      <c r="AP8" s="164"/>
      <c r="AQ8" s="164"/>
      <c r="AR8" s="164"/>
      <c r="AS8" s="164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43" t="s">
        <v>12</v>
      </c>
      <c r="C9" s="14"/>
      <c r="D9" s="45"/>
      <c r="E9" s="168">
        <v>227</v>
      </c>
      <c r="F9" s="168">
        <v>23</v>
      </c>
      <c r="G9" s="168">
        <v>240</v>
      </c>
      <c r="H9" s="168">
        <v>128</v>
      </c>
      <c r="I9" s="168">
        <v>877</v>
      </c>
      <c r="J9" s="176">
        <v>0.54500000000000004</v>
      </c>
      <c r="K9" s="38">
        <f>PRODUCT(I9/J9)</f>
        <v>1609.1743119266055</v>
      </c>
      <c r="L9" s="169">
        <f t="shared" ref="L9:L10" si="0">PRODUCT((F9+G9)/E9)</f>
        <v>1.158590308370044</v>
      </c>
      <c r="M9" s="169">
        <f t="shared" ref="M9:M10" si="1">PRODUCT(H9/E9)</f>
        <v>0.56387665198237891</v>
      </c>
      <c r="N9" s="169">
        <f t="shared" ref="N9:N10" si="2">PRODUCT((F9+G9+H9)/E9)</f>
        <v>1.722466960352423</v>
      </c>
      <c r="O9" s="169">
        <f t="shared" ref="O9:O10" si="3">PRODUCT(I9/E9)</f>
        <v>3.8634361233480177</v>
      </c>
      <c r="Q9" s="40"/>
      <c r="R9" s="40"/>
      <c r="S9" s="40"/>
      <c r="T9" s="38" t="s">
        <v>79</v>
      </c>
      <c r="U9" s="38"/>
      <c r="V9" s="38"/>
      <c r="W9" s="38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8"/>
      <c r="AL9" s="38"/>
      <c r="AM9" s="38"/>
      <c r="AN9" s="40"/>
      <c r="AO9" s="40"/>
      <c r="AP9" s="40"/>
      <c r="AQ9" s="40"/>
      <c r="AR9" s="40"/>
      <c r="AS9" s="4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58" t="s">
        <v>100</v>
      </c>
      <c r="C10" s="159"/>
      <c r="D10" s="160"/>
      <c r="E10" s="168">
        <f>PRODUCT(E6+Q6)</f>
        <v>14</v>
      </c>
      <c r="F10" s="168">
        <f>PRODUCT(F6+R6)</f>
        <v>2</v>
      </c>
      <c r="G10" s="168">
        <f>PRODUCT(G6+S6)</f>
        <v>20</v>
      </c>
      <c r="H10" s="168">
        <f>PRODUCT(H6+T6)</f>
        <v>11</v>
      </c>
      <c r="I10" s="168">
        <f>PRODUCT(I6+U6)</f>
        <v>66</v>
      </c>
      <c r="J10" s="176">
        <v>0</v>
      </c>
      <c r="K10" s="38">
        <f>PRODUCT(K6+W6)</f>
        <v>0</v>
      </c>
      <c r="L10" s="169">
        <f t="shared" si="0"/>
        <v>1.5714285714285714</v>
      </c>
      <c r="M10" s="169">
        <f t="shared" si="1"/>
        <v>0.7857142857142857</v>
      </c>
      <c r="N10" s="169">
        <f t="shared" si="2"/>
        <v>2.3571428571428572</v>
      </c>
      <c r="O10" s="169">
        <f t="shared" si="3"/>
        <v>4.7142857142857144</v>
      </c>
      <c r="Q10" s="40"/>
      <c r="R10" s="40"/>
      <c r="S10" s="40"/>
      <c r="T10" s="38"/>
      <c r="U10" s="38"/>
      <c r="V10" s="38"/>
      <c r="W10" s="38"/>
      <c r="X10" s="38"/>
      <c r="Y10" s="38"/>
      <c r="Z10" s="38"/>
      <c r="AA10" s="38"/>
      <c r="AB10" s="38"/>
      <c r="AC10" s="40"/>
      <c r="AD10" s="40"/>
      <c r="AE10" s="40"/>
      <c r="AF10" s="40"/>
      <c r="AG10" s="40"/>
      <c r="AH10" s="40"/>
      <c r="AI10" s="40"/>
      <c r="AJ10" s="40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62" t="s">
        <v>130</v>
      </c>
      <c r="C11" s="163"/>
      <c r="D11" s="157"/>
      <c r="E11" s="168">
        <f>PRODUCT(AA6+AM6)</f>
        <v>15</v>
      </c>
      <c r="F11" s="168">
        <f>PRODUCT(AB6+AN6)</f>
        <v>1</v>
      </c>
      <c r="G11" s="168">
        <f>PRODUCT(AC6+AO6)</f>
        <v>20</v>
      </c>
      <c r="H11" s="168">
        <f>PRODUCT(AD6+AP6)</f>
        <v>6</v>
      </c>
      <c r="I11" s="168">
        <f>PRODUCT(AE6+AQ6)</f>
        <v>0</v>
      </c>
      <c r="J11" s="176">
        <v>0</v>
      </c>
      <c r="K11" s="26">
        <f>PRODUCT(AG6+AS6)</f>
        <v>0</v>
      </c>
      <c r="L11" s="169">
        <f t="shared" ref="L11" si="4">PRODUCT((F11+G11)/E11)</f>
        <v>1.4</v>
      </c>
      <c r="M11" s="169">
        <f t="shared" ref="M11" si="5">PRODUCT(H11/E11)</f>
        <v>0.4</v>
      </c>
      <c r="N11" s="169">
        <f t="shared" ref="N11" si="6">PRODUCT((F11+G11+H11)/E11)</f>
        <v>1.8</v>
      </c>
      <c r="O11" s="169">
        <f t="shared" ref="O11" si="7">PRODUCT(I11/E11)</f>
        <v>0</v>
      </c>
      <c r="Q11" s="40"/>
      <c r="R11" s="40"/>
      <c r="S11" s="38"/>
      <c r="T11" s="38"/>
      <c r="U11" s="26"/>
      <c r="V11" s="26"/>
      <c r="W11" s="38"/>
      <c r="X11" s="38"/>
      <c r="Y11" s="38"/>
      <c r="Z11" s="38"/>
      <c r="AA11" s="38"/>
      <c r="AB11" s="38"/>
      <c r="AC11" s="40"/>
      <c r="AD11" s="40"/>
      <c r="AE11" s="40"/>
      <c r="AF11" s="40"/>
      <c r="AG11" s="40"/>
      <c r="AH11" s="40"/>
      <c r="AI11" s="40"/>
      <c r="AJ11" s="40"/>
      <c r="AK11" s="38"/>
      <c r="AL11" s="26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70" t="s">
        <v>132</v>
      </c>
      <c r="C12" s="78"/>
      <c r="D12" s="171"/>
      <c r="E12" s="168">
        <f>SUM(E9:E11)</f>
        <v>256</v>
      </c>
      <c r="F12" s="168">
        <f t="shared" ref="F12:I12" si="8">SUM(F9:F11)</f>
        <v>26</v>
      </c>
      <c r="G12" s="168">
        <f t="shared" si="8"/>
        <v>280</v>
      </c>
      <c r="H12" s="168">
        <f t="shared" si="8"/>
        <v>145</v>
      </c>
      <c r="I12" s="168">
        <f t="shared" si="8"/>
        <v>943</v>
      </c>
      <c r="J12" s="176">
        <v>0.54500000000000004</v>
      </c>
      <c r="K12" s="38">
        <f>SUM(K9:K11)</f>
        <v>1609.1743119266055</v>
      </c>
      <c r="L12" s="169">
        <f>PRODUCT((F12+G12)/E12)</f>
        <v>1.1953125</v>
      </c>
      <c r="M12" s="169">
        <f>PRODUCT(H12/E12)</f>
        <v>0.56640625</v>
      </c>
      <c r="N12" s="169">
        <f>PRODUCT((F12+G12+H12)/E12)</f>
        <v>1.76171875</v>
      </c>
      <c r="O12" s="169">
        <f>PRODUCT(I12/241)</f>
        <v>3.912863070539419</v>
      </c>
      <c r="Q12" s="26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40"/>
      <c r="AF12" s="40"/>
      <c r="AG12" s="40"/>
      <c r="AH12" s="40"/>
      <c r="AI12" s="40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ht="14.25" x14ac:dyDescent="0.2">
      <c r="A13" s="38"/>
      <c r="B13" s="38"/>
      <c r="C13" s="38"/>
      <c r="D13" s="38"/>
      <c r="E13" s="26"/>
      <c r="F13" s="26"/>
      <c r="G13" s="26"/>
      <c r="H13" s="26"/>
      <c r="I13" s="26"/>
      <c r="J13" s="38"/>
      <c r="K13" s="38"/>
      <c r="L13" s="26"/>
      <c r="M13" s="26"/>
      <c r="N13" s="26"/>
      <c r="O13" s="26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40"/>
      <c r="AF13" s="40"/>
      <c r="AG13" s="40"/>
      <c r="AH13" s="40"/>
      <c r="AI13" s="40"/>
      <c r="AJ13" s="40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40"/>
      <c r="AF50" s="40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J51" s="38"/>
      <c r="K51" s="38"/>
      <c r="L51"/>
      <c r="M51"/>
      <c r="N51"/>
      <c r="O51"/>
      <c r="P51"/>
      <c r="Q51" s="38"/>
      <c r="R51" s="38"/>
      <c r="S51" s="38"/>
      <c r="T51" s="38"/>
      <c r="U51" s="38"/>
      <c r="V51" s="38"/>
      <c r="AE51" s="40"/>
      <c r="AF51" s="40"/>
      <c r="AG51" s="40"/>
      <c r="AH51" s="40"/>
      <c r="AI51" s="40"/>
      <c r="AJ51" s="40"/>
      <c r="AK51" s="38"/>
      <c r="AL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AE52" s="40"/>
      <c r="AF52" s="40"/>
      <c r="AG52" s="40"/>
      <c r="AH52" s="40"/>
      <c r="AI52" s="40"/>
      <c r="AJ52" s="40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AE53" s="40"/>
      <c r="AF53" s="40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L74"/>
      <c r="M74"/>
      <c r="N74"/>
      <c r="O74"/>
      <c r="P74"/>
      <c r="Q74" s="38"/>
      <c r="R74" s="38"/>
      <c r="S74" s="38"/>
      <c r="T74" s="38"/>
      <c r="U74" s="38"/>
      <c r="V74" s="38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AE84" s="40"/>
      <c r="AF84" s="40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26"/>
      <c r="R85" s="26"/>
      <c r="S85" s="26"/>
      <c r="T85" s="38"/>
      <c r="U85" s="26"/>
      <c r="V85" s="26"/>
      <c r="AE85" s="40"/>
      <c r="AF85" s="40"/>
      <c r="AG85" s="40"/>
      <c r="AH85" s="40"/>
      <c r="AI85" s="40"/>
      <c r="AJ85" s="40"/>
      <c r="AK85" s="38"/>
      <c r="AL85" s="26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26"/>
      <c r="V86" s="26"/>
      <c r="AE86" s="40"/>
      <c r="AF86" s="40"/>
      <c r="AG86" s="40"/>
      <c r="AH86" s="40"/>
      <c r="AI86" s="40"/>
      <c r="AJ86" s="40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26"/>
      <c r="V87" s="26"/>
      <c r="AE87" s="40"/>
      <c r="AF87" s="40"/>
      <c r="AG87" s="40"/>
      <c r="AH87" s="40"/>
      <c r="AI87" s="40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26"/>
      <c r="V88" s="26"/>
      <c r="AE88" s="40"/>
      <c r="AF88" s="40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26"/>
      <c r="V89" s="26"/>
      <c r="AE89" s="40"/>
      <c r="AF89" s="40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26"/>
      <c r="V90" s="26"/>
      <c r="AE90" s="40"/>
      <c r="AF90" s="40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26"/>
      <c r="V91" s="26"/>
      <c r="AE91" s="40"/>
      <c r="AF91" s="40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26"/>
      <c r="V92" s="26"/>
      <c r="AE92" s="40"/>
      <c r="AF92" s="40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26"/>
      <c r="V93" s="26"/>
      <c r="AE93" s="40"/>
      <c r="AF93" s="40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26"/>
      <c r="V94" s="26"/>
      <c r="AE94" s="40"/>
      <c r="AF94" s="40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26"/>
      <c r="V95" s="26"/>
      <c r="AE95" s="40"/>
      <c r="AF95" s="40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26"/>
      <c r="V96" s="26"/>
      <c r="AE96" s="40"/>
      <c r="AF96" s="40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26"/>
      <c r="V97" s="26"/>
      <c r="AE97" s="40"/>
      <c r="AF97" s="40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26"/>
      <c r="V98" s="26"/>
      <c r="AE98" s="40"/>
      <c r="AF98" s="40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26"/>
      <c r="V99" s="26"/>
      <c r="AE99" s="40"/>
      <c r="AF99" s="40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26"/>
      <c r="V100" s="26"/>
      <c r="AE100" s="40"/>
      <c r="AF100" s="40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26"/>
      <c r="V101" s="26"/>
      <c r="AE101" s="40"/>
      <c r="AF101" s="40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26"/>
      <c r="V102" s="26"/>
      <c r="AE102" s="40"/>
      <c r="AF102" s="40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26"/>
      <c r="V103" s="26"/>
      <c r="AE103" s="40"/>
      <c r="AF103" s="40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26"/>
      <c r="V104" s="26"/>
      <c r="AE104" s="40"/>
      <c r="AF104" s="40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26"/>
      <c r="V105" s="26"/>
      <c r="AE105" s="40"/>
      <c r="AF105" s="40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26"/>
      <c r="V106" s="26"/>
      <c r="AE106" s="40"/>
      <c r="AF106" s="40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26"/>
      <c r="V107" s="26"/>
      <c r="AE107" s="40"/>
      <c r="AF107" s="40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26"/>
      <c r="V108" s="26"/>
      <c r="AE108" s="40"/>
      <c r="AF108" s="40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26"/>
      <c r="V109" s="26"/>
      <c r="AE109" s="40"/>
      <c r="AF109" s="40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26"/>
      <c r="V110" s="26"/>
      <c r="AE110" s="40"/>
      <c r="AF110" s="40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26"/>
      <c r="V111" s="26"/>
      <c r="AE111" s="40"/>
      <c r="AF111" s="40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26"/>
      <c r="V112" s="26"/>
      <c r="AE112" s="40"/>
      <c r="AF112" s="40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26"/>
      <c r="V113" s="26"/>
      <c r="AE113" s="40"/>
      <c r="AF113" s="40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26"/>
      <c r="V114" s="26"/>
      <c r="AE114" s="40"/>
      <c r="AF114" s="40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26"/>
      <c r="V115" s="26"/>
      <c r="AE115" s="40"/>
      <c r="AF115" s="40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26"/>
      <c r="V116" s="26"/>
      <c r="AE116" s="40"/>
      <c r="AF116" s="40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26"/>
      <c r="V117" s="26"/>
      <c r="AE117" s="40"/>
      <c r="AF117" s="40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26"/>
      <c r="V118" s="26"/>
      <c r="AE118" s="40"/>
      <c r="AF118" s="40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26"/>
      <c r="V119" s="26"/>
      <c r="AE119" s="40"/>
      <c r="AF119" s="40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26"/>
      <c r="V120" s="26"/>
      <c r="AE120" s="40"/>
      <c r="AF120" s="40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26"/>
      <c r="V121" s="26"/>
      <c r="AE121" s="40"/>
      <c r="AF121" s="40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26"/>
      <c r="V122" s="26"/>
      <c r="AE122" s="40"/>
      <c r="AF122" s="40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26"/>
      <c r="V123" s="26"/>
      <c r="AE123" s="40"/>
      <c r="AF123" s="40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26"/>
      <c r="V124" s="26"/>
      <c r="AE124" s="40"/>
      <c r="AF124" s="40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26"/>
      <c r="V125" s="26"/>
      <c r="AE125" s="40"/>
      <c r="AF125" s="40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26"/>
      <c r="V126" s="26"/>
      <c r="AE126" s="40"/>
      <c r="AF126" s="40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26"/>
      <c r="V127" s="26"/>
      <c r="AE127" s="40"/>
      <c r="AF127" s="40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26"/>
      <c r="V128" s="26"/>
      <c r="AE128" s="40"/>
      <c r="AF128" s="40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26"/>
      <c r="V129" s="26"/>
      <c r="AE129" s="40"/>
      <c r="AF129" s="40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26"/>
      <c r="V130" s="26"/>
      <c r="AE130" s="40"/>
      <c r="AF130" s="40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26"/>
      <c r="V131" s="26"/>
      <c r="AE131" s="40"/>
      <c r="AF131" s="40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26"/>
      <c r="V132" s="26"/>
      <c r="AE132" s="40"/>
      <c r="AF132" s="40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26"/>
      <c r="V133" s="26"/>
      <c r="AE133" s="40"/>
      <c r="AF133" s="40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26"/>
      <c r="V134" s="26"/>
      <c r="AE134" s="40"/>
      <c r="AF134" s="40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26"/>
      <c r="V135" s="26"/>
      <c r="AE135" s="40"/>
      <c r="AF135" s="40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26"/>
      <c r="V136" s="26"/>
      <c r="AE136" s="40"/>
      <c r="AF136" s="40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26"/>
      <c r="V137" s="26"/>
      <c r="AE137" s="40"/>
      <c r="AF137" s="40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26"/>
      <c r="V138" s="26"/>
      <c r="AE138" s="40"/>
      <c r="AF138" s="40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26"/>
      <c r="V139" s="26"/>
      <c r="AE139" s="40"/>
      <c r="AF139" s="40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26"/>
      <c r="V140" s="26"/>
      <c r="AE140" s="40"/>
      <c r="AF140" s="40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26"/>
      <c r="V141" s="26"/>
      <c r="AE141" s="40"/>
      <c r="AF141" s="40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26"/>
      <c r="V142" s="26"/>
      <c r="AE142" s="40"/>
      <c r="AF142" s="40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26"/>
      <c r="V143" s="26"/>
      <c r="AE143" s="40"/>
      <c r="AF143" s="40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26"/>
      <c r="V144" s="26"/>
      <c r="AE144" s="40"/>
      <c r="AF144" s="40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26"/>
      <c r="V145" s="26"/>
      <c r="AE145" s="40"/>
      <c r="AF145" s="40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26"/>
      <c r="V146" s="26"/>
      <c r="AE146" s="40"/>
      <c r="AF146" s="40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26"/>
      <c r="V147" s="26"/>
      <c r="AE147" s="40"/>
      <c r="AF147" s="40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26"/>
      <c r="V148" s="26"/>
      <c r="AE148" s="40"/>
      <c r="AF148" s="40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26"/>
      <c r="V149" s="26"/>
      <c r="AE149" s="40"/>
      <c r="AF149" s="40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26"/>
      <c r="V150" s="26"/>
      <c r="AE150" s="40"/>
      <c r="AF150" s="40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26"/>
      <c r="V151" s="26"/>
      <c r="AE151" s="40"/>
      <c r="AF151" s="40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26"/>
      <c r="V152" s="26"/>
      <c r="AE152" s="40"/>
      <c r="AF152" s="40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26"/>
      <c r="V153" s="26"/>
      <c r="AE153" s="40"/>
      <c r="AF153" s="40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26"/>
      <c r="V154" s="26"/>
      <c r="AE154" s="40"/>
      <c r="AF154" s="40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26"/>
      <c r="V155" s="26"/>
      <c r="AE155" s="40"/>
      <c r="AF155" s="40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26"/>
      <c r="V156" s="26"/>
      <c r="AE156" s="40"/>
      <c r="AF156" s="40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26"/>
      <c r="V157" s="26"/>
      <c r="AE157" s="40"/>
      <c r="AF157" s="40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26"/>
      <c r="V158" s="26"/>
      <c r="AE158" s="40"/>
      <c r="AF158" s="40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26"/>
      <c r="V159" s="26"/>
      <c r="AE159" s="40"/>
      <c r="AF159" s="40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26"/>
      <c r="V160" s="26"/>
      <c r="AE160" s="40"/>
      <c r="AF160" s="40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26"/>
      <c r="V161" s="26"/>
      <c r="AE161" s="40"/>
      <c r="AF161" s="40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26"/>
      <c r="V162" s="26"/>
      <c r="AE162" s="40"/>
      <c r="AF162" s="40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26"/>
      <c r="V163" s="26"/>
      <c r="AE163" s="40"/>
      <c r="AF163" s="40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26"/>
      <c r="V164" s="26"/>
      <c r="AE164" s="40"/>
      <c r="AF164" s="40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26"/>
      <c r="V165" s="26"/>
      <c r="AE165" s="40"/>
      <c r="AF165" s="40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38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38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38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38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38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38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38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38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38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26"/>
      <c r="AL177" s="26"/>
    </row>
    <row r="178" spans="12:38" x14ac:dyDescent="0.25">
      <c r="R178" s="30"/>
      <c r="S178" s="30"/>
      <c r="T178" s="38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0"/>
      <c r="S179" s="30"/>
      <c r="T179" s="38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30"/>
      <c r="S180" s="30"/>
      <c r="T180" s="38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30"/>
      <c r="S181" s="30"/>
      <c r="T181" s="38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sortState ref="B4:AE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6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8.5703125" style="61" customWidth="1"/>
    <col min="3" max="3" width="23.5703125" style="60" customWidth="1"/>
    <col min="4" max="4" width="10.5703125" style="80" customWidth="1"/>
    <col min="5" max="5" width="8.85546875" style="80" customWidth="1"/>
    <col min="6" max="6" width="0.7109375" style="30" customWidth="1"/>
    <col min="7" max="11" width="5.28515625" style="60" customWidth="1"/>
    <col min="12" max="12" width="6.5703125" style="60" customWidth="1"/>
    <col min="13" max="16" width="5.28515625" style="60" customWidth="1"/>
    <col min="17" max="21" width="6.7109375" style="99" customWidth="1"/>
    <col min="22" max="22" width="9.7109375" style="60" customWidth="1"/>
    <col min="23" max="23" width="20.7109375" style="80" customWidth="1"/>
    <col min="24" max="24" width="9.7109375" style="60" customWidth="1"/>
    <col min="25" max="30" width="9.140625" style="3"/>
    <col min="257" max="257" width="1.28515625" customWidth="1"/>
    <col min="258" max="258" width="28.57031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7" width="5.28515625" customWidth="1"/>
    <col min="268" max="268" width="5.5703125" customWidth="1"/>
    <col min="269" max="277" width="5.28515625" customWidth="1"/>
    <col min="278" max="278" width="9.7109375" customWidth="1"/>
    <col min="279" max="279" width="20.7109375" customWidth="1"/>
    <col min="280" max="280" width="9.7109375" customWidth="1"/>
    <col min="513" max="513" width="1.28515625" customWidth="1"/>
    <col min="514" max="514" width="28.57031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23" width="5.28515625" customWidth="1"/>
    <col min="524" max="524" width="5.5703125" customWidth="1"/>
    <col min="525" max="533" width="5.28515625" customWidth="1"/>
    <col min="534" max="534" width="9.7109375" customWidth="1"/>
    <col min="535" max="535" width="20.7109375" customWidth="1"/>
    <col min="536" max="536" width="9.7109375" customWidth="1"/>
    <col min="769" max="769" width="1.28515625" customWidth="1"/>
    <col min="770" max="770" width="28.57031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9" width="5.28515625" customWidth="1"/>
    <col min="780" max="780" width="5.5703125" customWidth="1"/>
    <col min="781" max="789" width="5.28515625" customWidth="1"/>
    <col min="790" max="790" width="9.7109375" customWidth="1"/>
    <col min="791" max="791" width="20.7109375" customWidth="1"/>
    <col min="792" max="792" width="9.7109375" customWidth="1"/>
    <col min="1025" max="1025" width="1.28515625" customWidth="1"/>
    <col min="1026" max="1026" width="28.57031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5" width="5.28515625" customWidth="1"/>
    <col min="1036" max="1036" width="5.5703125" customWidth="1"/>
    <col min="1037" max="1045" width="5.28515625" customWidth="1"/>
    <col min="1046" max="1046" width="9.7109375" customWidth="1"/>
    <col min="1047" max="1047" width="20.7109375" customWidth="1"/>
    <col min="1048" max="1048" width="9.7109375" customWidth="1"/>
    <col min="1281" max="1281" width="1.28515625" customWidth="1"/>
    <col min="1282" max="1282" width="28.57031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91" width="5.28515625" customWidth="1"/>
    <col min="1292" max="1292" width="5.5703125" customWidth="1"/>
    <col min="1293" max="1301" width="5.28515625" customWidth="1"/>
    <col min="1302" max="1302" width="9.7109375" customWidth="1"/>
    <col min="1303" max="1303" width="20.7109375" customWidth="1"/>
    <col min="1304" max="1304" width="9.7109375" customWidth="1"/>
    <col min="1537" max="1537" width="1.28515625" customWidth="1"/>
    <col min="1538" max="1538" width="28.57031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7" width="5.28515625" customWidth="1"/>
    <col min="1548" max="1548" width="5.5703125" customWidth="1"/>
    <col min="1549" max="1557" width="5.28515625" customWidth="1"/>
    <col min="1558" max="1558" width="9.7109375" customWidth="1"/>
    <col min="1559" max="1559" width="20.7109375" customWidth="1"/>
    <col min="1560" max="1560" width="9.7109375" customWidth="1"/>
    <col min="1793" max="1793" width="1.28515625" customWidth="1"/>
    <col min="1794" max="1794" width="28.57031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03" width="5.28515625" customWidth="1"/>
    <col min="1804" max="1804" width="5.5703125" customWidth="1"/>
    <col min="1805" max="1813" width="5.28515625" customWidth="1"/>
    <col min="1814" max="1814" width="9.7109375" customWidth="1"/>
    <col min="1815" max="1815" width="20.7109375" customWidth="1"/>
    <col min="1816" max="1816" width="9.7109375" customWidth="1"/>
    <col min="2049" max="2049" width="1.28515625" customWidth="1"/>
    <col min="2050" max="2050" width="28.57031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9" width="5.28515625" customWidth="1"/>
    <col min="2060" max="2060" width="5.5703125" customWidth="1"/>
    <col min="2061" max="2069" width="5.28515625" customWidth="1"/>
    <col min="2070" max="2070" width="9.7109375" customWidth="1"/>
    <col min="2071" max="2071" width="20.7109375" customWidth="1"/>
    <col min="2072" max="2072" width="9.7109375" customWidth="1"/>
    <col min="2305" max="2305" width="1.28515625" customWidth="1"/>
    <col min="2306" max="2306" width="28.57031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5" width="5.28515625" customWidth="1"/>
    <col min="2316" max="2316" width="5.5703125" customWidth="1"/>
    <col min="2317" max="2325" width="5.28515625" customWidth="1"/>
    <col min="2326" max="2326" width="9.7109375" customWidth="1"/>
    <col min="2327" max="2327" width="20.7109375" customWidth="1"/>
    <col min="2328" max="2328" width="9.7109375" customWidth="1"/>
    <col min="2561" max="2561" width="1.28515625" customWidth="1"/>
    <col min="2562" max="2562" width="28.57031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71" width="5.28515625" customWidth="1"/>
    <col min="2572" max="2572" width="5.5703125" customWidth="1"/>
    <col min="2573" max="2581" width="5.28515625" customWidth="1"/>
    <col min="2582" max="2582" width="9.7109375" customWidth="1"/>
    <col min="2583" max="2583" width="20.7109375" customWidth="1"/>
    <col min="2584" max="2584" width="9.7109375" customWidth="1"/>
    <col min="2817" max="2817" width="1.28515625" customWidth="1"/>
    <col min="2818" max="2818" width="28.57031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7" width="5.28515625" customWidth="1"/>
    <col min="2828" max="2828" width="5.5703125" customWidth="1"/>
    <col min="2829" max="2837" width="5.28515625" customWidth="1"/>
    <col min="2838" max="2838" width="9.7109375" customWidth="1"/>
    <col min="2839" max="2839" width="20.7109375" customWidth="1"/>
    <col min="2840" max="2840" width="9.7109375" customWidth="1"/>
    <col min="3073" max="3073" width="1.28515625" customWidth="1"/>
    <col min="3074" max="3074" width="28.57031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83" width="5.28515625" customWidth="1"/>
    <col min="3084" max="3084" width="5.5703125" customWidth="1"/>
    <col min="3085" max="3093" width="5.28515625" customWidth="1"/>
    <col min="3094" max="3094" width="9.7109375" customWidth="1"/>
    <col min="3095" max="3095" width="20.7109375" customWidth="1"/>
    <col min="3096" max="3096" width="9.7109375" customWidth="1"/>
    <col min="3329" max="3329" width="1.28515625" customWidth="1"/>
    <col min="3330" max="3330" width="28.57031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9" width="5.28515625" customWidth="1"/>
    <col min="3340" max="3340" width="5.5703125" customWidth="1"/>
    <col min="3341" max="3349" width="5.28515625" customWidth="1"/>
    <col min="3350" max="3350" width="9.7109375" customWidth="1"/>
    <col min="3351" max="3351" width="20.7109375" customWidth="1"/>
    <col min="3352" max="3352" width="9.7109375" customWidth="1"/>
    <col min="3585" max="3585" width="1.28515625" customWidth="1"/>
    <col min="3586" max="3586" width="28.57031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5" width="5.28515625" customWidth="1"/>
    <col min="3596" max="3596" width="5.5703125" customWidth="1"/>
    <col min="3597" max="3605" width="5.28515625" customWidth="1"/>
    <col min="3606" max="3606" width="9.7109375" customWidth="1"/>
    <col min="3607" max="3607" width="20.7109375" customWidth="1"/>
    <col min="3608" max="3608" width="9.7109375" customWidth="1"/>
    <col min="3841" max="3841" width="1.28515625" customWidth="1"/>
    <col min="3842" max="3842" width="28.57031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51" width="5.28515625" customWidth="1"/>
    <col min="3852" max="3852" width="5.5703125" customWidth="1"/>
    <col min="3853" max="3861" width="5.28515625" customWidth="1"/>
    <col min="3862" max="3862" width="9.7109375" customWidth="1"/>
    <col min="3863" max="3863" width="20.7109375" customWidth="1"/>
    <col min="3864" max="3864" width="9.7109375" customWidth="1"/>
    <col min="4097" max="4097" width="1.28515625" customWidth="1"/>
    <col min="4098" max="4098" width="28.57031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7" width="5.28515625" customWidth="1"/>
    <col min="4108" max="4108" width="5.5703125" customWidth="1"/>
    <col min="4109" max="4117" width="5.28515625" customWidth="1"/>
    <col min="4118" max="4118" width="9.7109375" customWidth="1"/>
    <col min="4119" max="4119" width="20.7109375" customWidth="1"/>
    <col min="4120" max="4120" width="9.7109375" customWidth="1"/>
    <col min="4353" max="4353" width="1.28515625" customWidth="1"/>
    <col min="4354" max="4354" width="28.57031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63" width="5.28515625" customWidth="1"/>
    <col min="4364" max="4364" width="5.5703125" customWidth="1"/>
    <col min="4365" max="4373" width="5.28515625" customWidth="1"/>
    <col min="4374" max="4374" width="9.7109375" customWidth="1"/>
    <col min="4375" max="4375" width="20.7109375" customWidth="1"/>
    <col min="4376" max="4376" width="9.7109375" customWidth="1"/>
    <col min="4609" max="4609" width="1.28515625" customWidth="1"/>
    <col min="4610" max="4610" width="28.57031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9" width="5.28515625" customWidth="1"/>
    <col min="4620" max="4620" width="5.5703125" customWidth="1"/>
    <col min="4621" max="4629" width="5.28515625" customWidth="1"/>
    <col min="4630" max="4630" width="9.7109375" customWidth="1"/>
    <col min="4631" max="4631" width="20.7109375" customWidth="1"/>
    <col min="4632" max="4632" width="9.7109375" customWidth="1"/>
    <col min="4865" max="4865" width="1.28515625" customWidth="1"/>
    <col min="4866" max="4866" width="28.57031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5" width="5.28515625" customWidth="1"/>
    <col min="4876" max="4876" width="5.5703125" customWidth="1"/>
    <col min="4877" max="4885" width="5.28515625" customWidth="1"/>
    <col min="4886" max="4886" width="9.7109375" customWidth="1"/>
    <col min="4887" max="4887" width="20.7109375" customWidth="1"/>
    <col min="4888" max="4888" width="9.7109375" customWidth="1"/>
    <col min="5121" max="5121" width="1.28515625" customWidth="1"/>
    <col min="5122" max="5122" width="28.57031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31" width="5.28515625" customWidth="1"/>
    <col min="5132" max="5132" width="5.5703125" customWidth="1"/>
    <col min="5133" max="5141" width="5.28515625" customWidth="1"/>
    <col min="5142" max="5142" width="9.7109375" customWidth="1"/>
    <col min="5143" max="5143" width="20.7109375" customWidth="1"/>
    <col min="5144" max="5144" width="9.7109375" customWidth="1"/>
    <col min="5377" max="5377" width="1.28515625" customWidth="1"/>
    <col min="5378" max="5378" width="28.57031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7" width="5.28515625" customWidth="1"/>
    <col min="5388" max="5388" width="5.5703125" customWidth="1"/>
    <col min="5389" max="5397" width="5.28515625" customWidth="1"/>
    <col min="5398" max="5398" width="9.7109375" customWidth="1"/>
    <col min="5399" max="5399" width="20.7109375" customWidth="1"/>
    <col min="5400" max="5400" width="9.7109375" customWidth="1"/>
    <col min="5633" max="5633" width="1.28515625" customWidth="1"/>
    <col min="5634" max="5634" width="28.57031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43" width="5.28515625" customWidth="1"/>
    <col min="5644" max="5644" width="5.5703125" customWidth="1"/>
    <col min="5645" max="5653" width="5.28515625" customWidth="1"/>
    <col min="5654" max="5654" width="9.7109375" customWidth="1"/>
    <col min="5655" max="5655" width="20.7109375" customWidth="1"/>
    <col min="5656" max="5656" width="9.7109375" customWidth="1"/>
    <col min="5889" max="5889" width="1.28515625" customWidth="1"/>
    <col min="5890" max="5890" width="28.57031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9" width="5.28515625" customWidth="1"/>
    <col min="5900" max="5900" width="5.5703125" customWidth="1"/>
    <col min="5901" max="5909" width="5.28515625" customWidth="1"/>
    <col min="5910" max="5910" width="9.7109375" customWidth="1"/>
    <col min="5911" max="5911" width="20.7109375" customWidth="1"/>
    <col min="5912" max="5912" width="9.7109375" customWidth="1"/>
    <col min="6145" max="6145" width="1.28515625" customWidth="1"/>
    <col min="6146" max="6146" width="28.57031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5" width="5.28515625" customWidth="1"/>
    <col min="6156" max="6156" width="5.5703125" customWidth="1"/>
    <col min="6157" max="6165" width="5.28515625" customWidth="1"/>
    <col min="6166" max="6166" width="9.7109375" customWidth="1"/>
    <col min="6167" max="6167" width="20.7109375" customWidth="1"/>
    <col min="6168" max="6168" width="9.7109375" customWidth="1"/>
    <col min="6401" max="6401" width="1.28515625" customWidth="1"/>
    <col min="6402" max="6402" width="28.57031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11" width="5.28515625" customWidth="1"/>
    <col min="6412" max="6412" width="5.5703125" customWidth="1"/>
    <col min="6413" max="6421" width="5.28515625" customWidth="1"/>
    <col min="6422" max="6422" width="9.7109375" customWidth="1"/>
    <col min="6423" max="6423" width="20.7109375" customWidth="1"/>
    <col min="6424" max="6424" width="9.7109375" customWidth="1"/>
    <col min="6657" max="6657" width="1.28515625" customWidth="1"/>
    <col min="6658" max="6658" width="28.57031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7" width="5.28515625" customWidth="1"/>
    <col min="6668" max="6668" width="5.5703125" customWidth="1"/>
    <col min="6669" max="6677" width="5.28515625" customWidth="1"/>
    <col min="6678" max="6678" width="9.7109375" customWidth="1"/>
    <col min="6679" max="6679" width="20.7109375" customWidth="1"/>
    <col min="6680" max="6680" width="9.7109375" customWidth="1"/>
    <col min="6913" max="6913" width="1.28515625" customWidth="1"/>
    <col min="6914" max="6914" width="28.57031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23" width="5.28515625" customWidth="1"/>
    <col min="6924" max="6924" width="5.5703125" customWidth="1"/>
    <col min="6925" max="6933" width="5.28515625" customWidth="1"/>
    <col min="6934" max="6934" width="9.7109375" customWidth="1"/>
    <col min="6935" max="6935" width="20.7109375" customWidth="1"/>
    <col min="6936" max="6936" width="9.7109375" customWidth="1"/>
    <col min="7169" max="7169" width="1.28515625" customWidth="1"/>
    <col min="7170" max="7170" width="28.57031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9" width="5.28515625" customWidth="1"/>
    <col min="7180" max="7180" width="5.5703125" customWidth="1"/>
    <col min="7181" max="7189" width="5.28515625" customWidth="1"/>
    <col min="7190" max="7190" width="9.7109375" customWidth="1"/>
    <col min="7191" max="7191" width="20.7109375" customWidth="1"/>
    <col min="7192" max="7192" width="9.7109375" customWidth="1"/>
    <col min="7425" max="7425" width="1.28515625" customWidth="1"/>
    <col min="7426" max="7426" width="28.57031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5" width="5.28515625" customWidth="1"/>
    <col min="7436" max="7436" width="5.5703125" customWidth="1"/>
    <col min="7437" max="7445" width="5.28515625" customWidth="1"/>
    <col min="7446" max="7446" width="9.7109375" customWidth="1"/>
    <col min="7447" max="7447" width="20.7109375" customWidth="1"/>
    <col min="7448" max="7448" width="9.7109375" customWidth="1"/>
    <col min="7681" max="7681" width="1.28515625" customWidth="1"/>
    <col min="7682" max="7682" width="28.57031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91" width="5.28515625" customWidth="1"/>
    <col min="7692" max="7692" width="5.5703125" customWidth="1"/>
    <col min="7693" max="7701" width="5.28515625" customWidth="1"/>
    <col min="7702" max="7702" width="9.7109375" customWidth="1"/>
    <col min="7703" max="7703" width="20.7109375" customWidth="1"/>
    <col min="7704" max="7704" width="9.7109375" customWidth="1"/>
    <col min="7937" max="7937" width="1.28515625" customWidth="1"/>
    <col min="7938" max="7938" width="28.57031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7" width="5.28515625" customWidth="1"/>
    <col min="7948" max="7948" width="5.5703125" customWidth="1"/>
    <col min="7949" max="7957" width="5.28515625" customWidth="1"/>
    <col min="7958" max="7958" width="9.7109375" customWidth="1"/>
    <col min="7959" max="7959" width="20.7109375" customWidth="1"/>
    <col min="7960" max="7960" width="9.7109375" customWidth="1"/>
    <col min="8193" max="8193" width="1.28515625" customWidth="1"/>
    <col min="8194" max="8194" width="28.57031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03" width="5.28515625" customWidth="1"/>
    <col min="8204" max="8204" width="5.5703125" customWidth="1"/>
    <col min="8205" max="8213" width="5.28515625" customWidth="1"/>
    <col min="8214" max="8214" width="9.7109375" customWidth="1"/>
    <col min="8215" max="8215" width="20.7109375" customWidth="1"/>
    <col min="8216" max="8216" width="9.7109375" customWidth="1"/>
    <col min="8449" max="8449" width="1.28515625" customWidth="1"/>
    <col min="8450" max="8450" width="28.57031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9" width="5.28515625" customWidth="1"/>
    <col min="8460" max="8460" width="5.5703125" customWidth="1"/>
    <col min="8461" max="8469" width="5.28515625" customWidth="1"/>
    <col min="8470" max="8470" width="9.7109375" customWidth="1"/>
    <col min="8471" max="8471" width="20.7109375" customWidth="1"/>
    <col min="8472" max="8472" width="9.7109375" customWidth="1"/>
    <col min="8705" max="8705" width="1.28515625" customWidth="1"/>
    <col min="8706" max="8706" width="28.57031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5" width="5.28515625" customWidth="1"/>
    <col min="8716" max="8716" width="5.5703125" customWidth="1"/>
    <col min="8717" max="8725" width="5.28515625" customWidth="1"/>
    <col min="8726" max="8726" width="9.7109375" customWidth="1"/>
    <col min="8727" max="8727" width="20.7109375" customWidth="1"/>
    <col min="8728" max="8728" width="9.7109375" customWidth="1"/>
    <col min="8961" max="8961" width="1.28515625" customWidth="1"/>
    <col min="8962" max="8962" width="28.57031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71" width="5.28515625" customWidth="1"/>
    <col min="8972" max="8972" width="5.5703125" customWidth="1"/>
    <col min="8973" max="8981" width="5.28515625" customWidth="1"/>
    <col min="8982" max="8982" width="9.7109375" customWidth="1"/>
    <col min="8983" max="8983" width="20.7109375" customWidth="1"/>
    <col min="8984" max="8984" width="9.7109375" customWidth="1"/>
    <col min="9217" max="9217" width="1.28515625" customWidth="1"/>
    <col min="9218" max="9218" width="28.57031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7" width="5.28515625" customWidth="1"/>
    <col min="9228" max="9228" width="5.5703125" customWidth="1"/>
    <col min="9229" max="9237" width="5.28515625" customWidth="1"/>
    <col min="9238" max="9238" width="9.7109375" customWidth="1"/>
    <col min="9239" max="9239" width="20.7109375" customWidth="1"/>
    <col min="9240" max="9240" width="9.7109375" customWidth="1"/>
    <col min="9473" max="9473" width="1.28515625" customWidth="1"/>
    <col min="9474" max="9474" width="28.57031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83" width="5.28515625" customWidth="1"/>
    <col min="9484" max="9484" width="5.5703125" customWidth="1"/>
    <col min="9485" max="9493" width="5.28515625" customWidth="1"/>
    <col min="9494" max="9494" width="9.7109375" customWidth="1"/>
    <col min="9495" max="9495" width="20.7109375" customWidth="1"/>
    <col min="9496" max="9496" width="9.7109375" customWidth="1"/>
    <col min="9729" max="9729" width="1.28515625" customWidth="1"/>
    <col min="9730" max="9730" width="28.57031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9" width="5.28515625" customWidth="1"/>
    <col min="9740" max="9740" width="5.5703125" customWidth="1"/>
    <col min="9741" max="9749" width="5.28515625" customWidth="1"/>
    <col min="9750" max="9750" width="9.7109375" customWidth="1"/>
    <col min="9751" max="9751" width="20.7109375" customWidth="1"/>
    <col min="9752" max="9752" width="9.7109375" customWidth="1"/>
    <col min="9985" max="9985" width="1.28515625" customWidth="1"/>
    <col min="9986" max="9986" width="28.57031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5" width="5.28515625" customWidth="1"/>
    <col min="9996" max="9996" width="5.5703125" customWidth="1"/>
    <col min="9997" max="10005" width="5.28515625" customWidth="1"/>
    <col min="10006" max="10006" width="9.7109375" customWidth="1"/>
    <col min="10007" max="10007" width="20.7109375" customWidth="1"/>
    <col min="10008" max="10008" width="9.7109375" customWidth="1"/>
    <col min="10241" max="10241" width="1.28515625" customWidth="1"/>
    <col min="10242" max="10242" width="28.57031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51" width="5.28515625" customWidth="1"/>
    <col min="10252" max="10252" width="5.5703125" customWidth="1"/>
    <col min="10253" max="10261" width="5.28515625" customWidth="1"/>
    <col min="10262" max="10262" width="9.7109375" customWidth="1"/>
    <col min="10263" max="10263" width="20.7109375" customWidth="1"/>
    <col min="10264" max="10264" width="9.7109375" customWidth="1"/>
    <col min="10497" max="10497" width="1.28515625" customWidth="1"/>
    <col min="10498" max="10498" width="28.57031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7" width="5.28515625" customWidth="1"/>
    <col min="10508" max="10508" width="5.5703125" customWidth="1"/>
    <col min="10509" max="10517" width="5.28515625" customWidth="1"/>
    <col min="10518" max="10518" width="9.7109375" customWidth="1"/>
    <col min="10519" max="10519" width="20.7109375" customWidth="1"/>
    <col min="10520" max="10520" width="9.7109375" customWidth="1"/>
    <col min="10753" max="10753" width="1.28515625" customWidth="1"/>
    <col min="10754" max="10754" width="28.57031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63" width="5.28515625" customWidth="1"/>
    <col min="10764" max="10764" width="5.5703125" customWidth="1"/>
    <col min="10765" max="10773" width="5.28515625" customWidth="1"/>
    <col min="10774" max="10774" width="9.7109375" customWidth="1"/>
    <col min="10775" max="10775" width="20.7109375" customWidth="1"/>
    <col min="10776" max="10776" width="9.7109375" customWidth="1"/>
    <col min="11009" max="11009" width="1.28515625" customWidth="1"/>
    <col min="11010" max="11010" width="28.57031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9" width="5.28515625" customWidth="1"/>
    <col min="11020" max="11020" width="5.5703125" customWidth="1"/>
    <col min="11021" max="11029" width="5.28515625" customWidth="1"/>
    <col min="11030" max="11030" width="9.7109375" customWidth="1"/>
    <col min="11031" max="11031" width="20.7109375" customWidth="1"/>
    <col min="11032" max="11032" width="9.7109375" customWidth="1"/>
    <col min="11265" max="11265" width="1.28515625" customWidth="1"/>
    <col min="11266" max="11266" width="28.57031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5" width="5.28515625" customWidth="1"/>
    <col min="11276" max="11276" width="5.5703125" customWidth="1"/>
    <col min="11277" max="11285" width="5.28515625" customWidth="1"/>
    <col min="11286" max="11286" width="9.7109375" customWidth="1"/>
    <col min="11287" max="11287" width="20.7109375" customWidth="1"/>
    <col min="11288" max="11288" width="9.7109375" customWidth="1"/>
    <col min="11521" max="11521" width="1.28515625" customWidth="1"/>
    <col min="11522" max="11522" width="28.57031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31" width="5.28515625" customWidth="1"/>
    <col min="11532" max="11532" width="5.5703125" customWidth="1"/>
    <col min="11533" max="11541" width="5.28515625" customWidth="1"/>
    <col min="11542" max="11542" width="9.7109375" customWidth="1"/>
    <col min="11543" max="11543" width="20.7109375" customWidth="1"/>
    <col min="11544" max="11544" width="9.7109375" customWidth="1"/>
    <col min="11777" max="11777" width="1.28515625" customWidth="1"/>
    <col min="11778" max="11778" width="28.57031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7" width="5.28515625" customWidth="1"/>
    <col min="11788" max="11788" width="5.5703125" customWidth="1"/>
    <col min="11789" max="11797" width="5.28515625" customWidth="1"/>
    <col min="11798" max="11798" width="9.7109375" customWidth="1"/>
    <col min="11799" max="11799" width="20.7109375" customWidth="1"/>
    <col min="11800" max="11800" width="9.7109375" customWidth="1"/>
    <col min="12033" max="12033" width="1.28515625" customWidth="1"/>
    <col min="12034" max="12034" width="28.57031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43" width="5.28515625" customWidth="1"/>
    <col min="12044" max="12044" width="5.5703125" customWidth="1"/>
    <col min="12045" max="12053" width="5.28515625" customWidth="1"/>
    <col min="12054" max="12054" width="9.7109375" customWidth="1"/>
    <col min="12055" max="12055" width="20.7109375" customWidth="1"/>
    <col min="12056" max="12056" width="9.7109375" customWidth="1"/>
    <col min="12289" max="12289" width="1.28515625" customWidth="1"/>
    <col min="12290" max="12290" width="28.57031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9" width="5.28515625" customWidth="1"/>
    <col min="12300" max="12300" width="5.5703125" customWidth="1"/>
    <col min="12301" max="12309" width="5.28515625" customWidth="1"/>
    <col min="12310" max="12310" width="9.7109375" customWidth="1"/>
    <col min="12311" max="12311" width="20.7109375" customWidth="1"/>
    <col min="12312" max="12312" width="9.7109375" customWidth="1"/>
    <col min="12545" max="12545" width="1.28515625" customWidth="1"/>
    <col min="12546" max="12546" width="28.57031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5" width="5.28515625" customWidth="1"/>
    <col min="12556" max="12556" width="5.5703125" customWidth="1"/>
    <col min="12557" max="12565" width="5.28515625" customWidth="1"/>
    <col min="12566" max="12566" width="9.7109375" customWidth="1"/>
    <col min="12567" max="12567" width="20.7109375" customWidth="1"/>
    <col min="12568" max="12568" width="9.7109375" customWidth="1"/>
    <col min="12801" max="12801" width="1.28515625" customWidth="1"/>
    <col min="12802" max="12802" width="28.57031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11" width="5.28515625" customWidth="1"/>
    <col min="12812" max="12812" width="5.5703125" customWidth="1"/>
    <col min="12813" max="12821" width="5.28515625" customWidth="1"/>
    <col min="12822" max="12822" width="9.7109375" customWidth="1"/>
    <col min="12823" max="12823" width="20.7109375" customWidth="1"/>
    <col min="12824" max="12824" width="9.7109375" customWidth="1"/>
    <col min="13057" max="13057" width="1.28515625" customWidth="1"/>
    <col min="13058" max="13058" width="28.57031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7" width="5.28515625" customWidth="1"/>
    <col min="13068" max="13068" width="5.5703125" customWidth="1"/>
    <col min="13069" max="13077" width="5.28515625" customWidth="1"/>
    <col min="13078" max="13078" width="9.7109375" customWidth="1"/>
    <col min="13079" max="13079" width="20.7109375" customWidth="1"/>
    <col min="13080" max="13080" width="9.7109375" customWidth="1"/>
    <col min="13313" max="13313" width="1.28515625" customWidth="1"/>
    <col min="13314" max="13314" width="28.57031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23" width="5.28515625" customWidth="1"/>
    <col min="13324" max="13324" width="5.5703125" customWidth="1"/>
    <col min="13325" max="13333" width="5.28515625" customWidth="1"/>
    <col min="13334" max="13334" width="9.7109375" customWidth="1"/>
    <col min="13335" max="13335" width="20.7109375" customWidth="1"/>
    <col min="13336" max="13336" width="9.7109375" customWidth="1"/>
    <col min="13569" max="13569" width="1.28515625" customWidth="1"/>
    <col min="13570" max="13570" width="28.57031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9" width="5.28515625" customWidth="1"/>
    <col min="13580" max="13580" width="5.5703125" customWidth="1"/>
    <col min="13581" max="13589" width="5.28515625" customWidth="1"/>
    <col min="13590" max="13590" width="9.7109375" customWidth="1"/>
    <col min="13591" max="13591" width="20.7109375" customWidth="1"/>
    <col min="13592" max="13592" width="9.7109375" customWidth="1"/>
    <col min="13825" max="13825" width="1.28515625" customWidth="1"/>
    <col min="13826" max="13826" width="28.57031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5" width="5.28515625" customWidth="1"/>
    <col min="13836" max="13836" width="5.5703125" customWidth="1"/>
    <col min="13837" max="13845" width="5.28515625" customWidth="1"/>
    <col min="13846" max="13846" width="9.7109375" customWidth="1"/>
    <col min="13847" max="13847" width="20.7109375" customWidth="1"/>
    <col min="13848" max="13848" width="9.7109375" customWidth="1"/>
    <col min="14081" max="14081" width="1.28515625" customWidth="1"/>
    <col min="14082" max="14082" width="28.57031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91" width="5.28515625" customWidth="1"/>
    <col min="14092" max="14092" width="5.5703125" customWidth="1"/>
    <col min="14093" max="14101" width="5.28515625" customWidth="1"/>
    <col min="14102" max="14102" width="9.7109375" customWidth="1"/>
    <col min="14103" max="14103" width="20.7109375" customWidth="1"/>
    <col min="14104" max="14104" width="9.7109375" customWidth="1"/>
    <col min="14337" max="14337" width="1.28515625" customWidth="1"/>
    <col min="14338" max="14338" width="28.57031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7" width="5.28515625" customWidth="1"/>
    <col min="14348" max="14348" width="5.5703125" customWidth="1"/>
    <col min="14349" max="14357" width="5.28515625" customWidth="1"/>
    <col min="14358" max="14358" width="9.7109375" customWidth="1"/>
    <col min="14359" max="14359" width="20.7109375" customWidth="1"/>
    <col min="14360" max="14360" width="9.7109375" customWidth="1"/>
    <col min="14593" max="14593" width="1.28515625" customWidth="1"/>
    <col min="14594" max="14594" width="28.57031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03" width="5.28515625" customWidth="1"/>
    <col min="14604" max="14604" width="5.5703125" customWidth="1"/>
    <col min="14605" max="14613" width="5.28515625" customWidth="1"/>
    <col min="14614" max="14614" width="9.7109375" customWidth="1"/>
    <col min="14615" max="14615" width="20.7109375" customWidth="1"/>
    <col min="14616" max="14616" width="9.7109375" customWidth="1"/>
    <col min="14849" max="14849" width="1.28515625" customWidth="1"/>
    <col min="14850" max="14850" width="28.57031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9" width="5.28515625" customWidth="1"/>
    <col min="14860" max="14860" width="5.5703125" customWidth="1"/>
    <col min="14861" max="14869" width="5.28515625" customWidth="1"/>
    <col min="14870" max="14870" width="9.7109375" customWidth="1"/>
    <col min="14871" max="14871" width="20.7109375" customWidth="1"/>
    <col min="14872" max="14872" width="9.7109375" customWidth="1"/>
    <col min="15105" max="15105" width="1.28515625" customWidth="1"/>
    <col min="15106" max="15106" width="28.57031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5" width="5.28515625" customWidth="1"/>
    <col min="15116" max="15116" width="5.5703125" customWidth="1"/>
    <col min="15117" max="15125" width="5.28515625" customWidth="1"/>
    <col min="15126" max="15126" width="9.7109375" customWidth="1"/>
    <col min="15127" max="15127" width="20.7109375" customWidth="1"/>
    <col min="15128" max="15128" width="9.7109375" customWidth="1"/>
    <col min="15361" max="15361" width="1.28515625" customWidth="1"/>
    <col min="15362" max="15362" width="28.57031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71" width="5.28515625" customWidth="1"/>
    <col min="15372" max="15372" width="5.5703125" customWidth="1"/>
    <col min="15373" max="15381" width="5.28515625" customWidth="1"/>
    <col min="15382" max="15382" width="9.7109375" customWidth="1"/>
    <col min="15383" max="15383" width="20.7109375" customWidth="1"/>
    <col min="15384" max="15384" width="9.7109375" customWidth="1"/>
    <col min="15617" max="15617" width="1.28515625" customWidth="1"/>
    <col min="15618" max="15618" width="28.57031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7" width="5.28515625" customWidth="1"/>
    <col min="15628" max="15628" width="5.5703125" customWidth="1"/>
    <col min="15629" max="15637" width="5.28515625" customWidth="1"/>
    <col min="15638" max="15638" width="9.7109375" customWidth="1"/>
    <col min="15639" max="15639" width="20.7109375" customWidth="1"/>
    <col min="15640" max="15640" width="9.7109375" customWidth="1"/>
    <col min="15873" max="15873" width="1.28515625" customWidth="1"/>
    <col min="15874" max="15874" width="28.57031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83" width="5.28515625" customWidth="1"/>
    <col min="15884" max="15884" width="5.5703125" customWidth="1"/>
    <col min="15885" max="15893" width="5.28515625" customWidth="1"/>
    <col min="15894" max="15894" width="9.7109375" customWidth="1"/>
    <col min="15895" max="15895" width="20.7109375" customWidth="1"/>
    <col min="15896" max="15896" width="9.7109375" customWidth="1"/>
    <col min="16129" max="16129" width="1.28515625" customWidth="1"/>
    <col min="16130" max="16130" width="28.57031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9" width="5.28515625" customWidth="1"/>
    <col min="16140" max="16140" width="5.5703125" customWidth="1"/>
    <col min="16141" max="16149" width="5.28515625" customWidth="1"/>
    <col min="16150" max="16150" width="9.7109375" customWidth="1"/>
    <col min="16151" max="16151" width="20.7109375" customWidth="1"/>
    <col min="16152" max="16152" width="9.7109375" customWidth="1"/>
  </cols>
  <sheetData>
    <row r="1" spans="1:32" ht="18.75" x14ac:dyDescent="0.3">
      <c r="A1" s="10"/>
      <c r="B1" s="86" t="s">
        <v>53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94"/>
      <c r="R1" s="94"/>
      <c r="S1" s="94"/>
      <c r="T1" s="94"/>
      <c r="U1" s="94"/>
      <c r="V1" s="70"/>
      <c r="W1" s="71"/>
      <c r="X1" s="35"/>
      <c r="Y1" s="72"/>
      <c r="Z1" s="72"/>
      <c r="AA1" s="72"/>
      <c r="AB1" s="72"/>
      <c r="AC1" s="72"/>
      <c r="AD1" s="72"/>
    </row>
    <row r="2" spans="1:32" ht="15.75" x14ac:dyDescent="0.25">
      <c r="A2" s="10"/>
      <c r="B2" s="125" t="s">
        <v>66</v>
      </c>
      <c r="C2" s="126">
        <v>24217</v>
      </c>
      <c r="D2" s="13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95"/>
      <c r="R2" s="95"/>
      <c r="S2" s="95"/>
      <c r="T2" s="95"/>
      <c r="U2" s="95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35</v>
      </c>
      <c r="C3" s="24" t="s">
        <v>36</v>
      </c>
      <c r="D3" s="65" t="s">
        <v>37</v>
      </c>
      <c r="E3" s="68" t="s">
        <v>1</v>
      </c>
      <c r="F3" s="26"/>
      <c r="G3" s="67" t="s">
        <v>38</v>
      </c>
      <c r="H3" s="64" t="s">
        <v>39</v>
      </c>
      <c r="I3" s="64" t="s">
        <v>32</v>
      </c>
      <c r="J3" s="19" t="s">
        <v>40</v>
      </c>
      <c r="K3" s="66" t="s">
        <v>41</v>
      </c>
      <c r="L3" s="66" t="s">
        <v>42</v>
      </c>
      <c r="M3" s="67" t="s">
        <v>43</v>
      </c>
      <c r="N3" s="67" t="s">
        <v>31</v>
      </c>
      <c r="O3" s="64" t="s">
        <v>44</v>
      </c>
      <c r="P3" s="67" t="s">
        <v>39</v>
      </c>
      <c r="Q3" s="96" t="s">
        <v>17</v>
      </c>
      <c r="R3" s="96">
        <v>1</v>
      </c>
      <c r="S3" s="96">
        <v>2</v>
      </c>
      <c r="T3" s="96">
        <v>3</v>
      </c>
      <c r="U3" s="96" t="s">
        <v>45</v>
      </c>
      <c r="V3" s="19" t="s">
        <v>22</v>
      </c>
      <c r="W3" s="18" t="s">
        <v>46</v>
      </c>
      <c r="X3" s="18" t="s">
        <v>47</v>
      </c>
      <c r="Y3" s="72"/>
      <c r="Z3" s="72"/>
      <c r="AA3" s="72"/>
      <c r="AB3" s="72"/>
      <c r="AC3" s="72"/>
      <c r="AD3" s="72"/>
    </row>
    <row r="4" spans="1:32" x14ac:dyDescent="0.25">
      <c r="A4" s="25"/>
      <c r="B4" s="100" t="s">
        <v>101</v>
      </c>
      <c r="C4" s="101" t="s">
        <v>102</v>
      </c>
      <c r="D4" s="73" t="s">
        <v>60</v>
      </c>
      <c r="E4" s="127" t="s">
        <v>69</v>
      </c>
      <c r="F4" s="26"/>
      <c r="G4" s="74">
        <v>1</v>
      </c>
      <c r="H4" s="74"/>
      <c r="I4" s="102"/>
      <c r="J4" s="103"/>
      <c r="K4" s="103" t="s">
        <v>63</v>
      </c>
      <c r="L4" s="103"/>
      <c r="M4" s="103">
        <v>1</v>
      </c>
      <c r="N4" s="103"/>
      <c r="O4" s="74"/>
      <c r="P4" s="102"/>
      <c r="Q4" s="128" t="s">
        <v>65</v>
      </c>
      <c r="R4" s="104"/>
      <c r="S4" s="104"/>
      <c r="T4" s="104"/>
      <c r="U4" s="104"/>
      <c r="V4" s="129" t="s">
        <v>61</v>
      </c>
      <c r="W4" s="101" t="s">
        <v>103</v>
      </c>
      <c r="X4" s="105">
        <v>5972</v>
      </c>
      <c r="Y4" s="72"/>
      <c r="Z4" s="72"/>
      <c r="AA4" s="72"/>
      <c r="AB4" s="72"/>
      <c r="AC4" s="72"/>
      <c r="AD4" s="72"/>
    </row>
    <row r="5" spans="1:32" x14ac:dyDescent="0.25">
      <c r="A5" s="25"/>
      <c r="B5" s="130" t="s">
        <v>48</v>
      </c>
      <c r="C5" s="131" t="s">
        <v>104</v>
      </c>
      <c r="D5" s="132"/>
      <c r="E5" s="82"/>
      <c r="F5" s="83"/>
      <c r="G5" s="131"/>
      <c r="H5" s="82"/>
      <c r="I5" s="84"/>
      <c r="J5" s="82"/>
      <c r="K5" s="82"/>
      <c r="L5" s="82"/>
      <c r="M5" s="82"/>
      <c r="N5" s="82"/>
      <c r="O5" s="82"/>
      <c r="P5" s="82"/>
      <c r="Q5" s="133"/>
      <c r="R5" s="97"/>
      <c r="S5" s="133"/>
      <c r="T5" s="133"/>
      <c r="U5" s="133"/>
      <c r="V5" s="82"/>
      <c r="W5" s="81"/>
      <c r="X5" s="85"/>
      <c r="Y5" s="72"/>
      <c r="Z5" s="72"/>
      <c r="AA5" s="72"/>
      <c r="AB5" s="72"/>
      <c r="AC5" s="72"/>
      <c r="AD5" s="72"/>
    </row>
    <row r="6" spans="1:32" x14ac:dyDescent="0.25">
      <c r="A6" s="25"/>
      <c r="B6" s="134"/>
      <c r="C6" s="135"/>
      <c r="D6" s="135"/>
      <c r="E6" s="78"/>
      <c r="F6" s="78"/>
      <c r="G6" s="136"/>
      <c r="H6" s="137"/>
      <c r="I6" s="77"/>
      <c r="J6" s="137"/>
      <c r="K6" s="77"/>
      <c r="L6" s="137"/>
      <c r="M6" s="77"/>
      <c r="N6" s="77"/>
      <c r="O6" s="77"/>
      <c r="P6" s="77"/>
      <c r="Q6" s="107"/>
      <c r="R6" s="107"/>
      <c r="S6" s="107"/>
      <c r="T6" s="107"/>
      <c r="U6" s="107"/>
      <c r="V6" s="77"/>
      <c r="W6" s="77"/>
      <c r="X6" s="138"/>
      <c r="Y6" s="72"/>
      <c r="Z6" s="72"/>
      <c r="AA6" s="72"/>
      <c r="AB6" s="72"/>
      <c r="AC6" s="72"/>
      <c r="AD6" s="72"/>
    </row>
    <row r="7" spans="1:32" x14ac:dyDescent="0.25">
      <c r="A7" s="10"/>
      <c r="B7" s="69" t="s">
        <v>105</v>
      </c>
      <c r="C7" s="24" t="s">
        <v>36</v>
      </c>
      <c r="D7" s="65" t="s">
        <v>37</v>
      </c>
      <c r="E7" s="68" t="s">
        <v>1</v>
      </c>
      <c r="F7" s="26"/>
      <c r="G7" s="67" t="s">
        <v>38</v>
      </c>
      <c r="H7" s="64" t="s">
        <v>39</v>
      </c>
      <c r="I7" s="64" t="s">
        <v>32</v>
      </c>
      <c r="J7" s="19" t="s">
        <v>40</v>
      </c>
      <c r="K7" s="66" t="s">
        <v>41</v>
      </c>
      <c r="L7" s="66" t="s">
        <v>42</v>
      </c>
      <c r="M7" s="67" t="s">
        <v>43</v>
      </c>
      <c r="N7" s="67" t="s">
        <v>31</v>
      </c>
      <c r="O7" s="64" t="s">
        <v>44</v>
      </c>
      <c r="P7" s="67" t="s">
        <v>39</v>
      </c>
      <c r="Q7" s="96" t="s">
        <v>17</v>
      </c>
      <c r="R7" s="96">
        <v>1</v>
      </c>
      <c r="S7" s="96">
        <v>2</v>
      </c>
      <c r="T7" s="96">
        <v>3</v>
      </c>
      <c r="U7" s="96" t="s">
        <v>45</v>
      </c>
      <c r="V7" s="19" t="s">
        <v>22</v>
      </c>
      <c r="W7" s="18" t="s">
        <v>46</v>
      </c>
      <c r="X7" s="18" t="s">
        <v>47</v>
      </c>
      <c r="Y7" s="72"/>
      <c r="Z7" s="72"/>
      <c r="AA7" s="72"/>
      <c r="AB7" s="72"/>
      <c r="AC7" s="72"/>
      <c r="AD7" s="72"/>
    </row>
    <row r="8" spans="1:32" x14ac:dyDescent="0.25">
      <c r="A8" s="10"/>
      <c r="B8" s="100" t="s">
        <v>106</v>
      </c>
      <c r="C8" s="101" t="s">
        <v>107</v>
      </c>
      <c r="D8" s="73" t="s">
        <v>60</v>
      </c>
      <c r="E8" s="139" t="s">
        <v>69</v>
      </c>
      <c r="F8" s="137"/>
      <c r="G8" s="74"/>
      <c r="H8" s="102"/>
      <c r="I8" s="102">
        <v>1</v>
      </c>
      <c r="J8" s="103"/>
      <c r="K8" s="103" t="s">
        <v>108</v>
      </c>
      <c r="L8" s="103"/>
      <c r="M8" s="103">
        <v>1</v>
      </c>
      <c r="N8" s="74"/>
      <c r="O8" s="102">
        <v>2</v>
      </c>
      <c r="P8" s="74"/>
      <c r="Q8" s="128" t="s">
        <v>109</v>
      </c>
      <c r="R8" s="128"/>
      <c r="S8" s="128" t="s">
        <v>110</v>
      </c>
      <c r="T8" s="128" t="s">
        <v>111</v>
      </c>
      <c r="U8" s="128" t="s">
        <v>111</v>
      </c>
      <c r="V8" s="140">
        <v>0.83333333333333337</v>
      </c>
      <c r="W8" s="141" t="s">
        <v>112</v>
      </c>
      <c r="X8" s="74">
        <v>420</v>
      </c>
      <c r="Y8" s="72"/>
      <c r="Z8" s="72"/>
      <c r="AA8" s="72"/>
      <c r="AB8" s="72"/>
      <c r="AC8" s="72"/>
      <c r="AD8" s="72"/>
    </row>
    <row r="9" spans="1:32" x14ac:dyDescent="0.25">
      <c r="A9" s="25"/>
      <c r="B9" s="134"/>
      <c r="C9" s="135"/>
      <c r="D9" s="135"/>
      <c r="E9" s="78"/>
      <c r="F9" s="78"/>
      <c r="G9" s="136"/>
      <c r="H9" s="137"/>
      <c r="I9" s="77"/>
      <c r="J9" s="137"/>
      <c r="K9" s="77"/>
      <c r="L9" s="137"/>
      <c r="M9" s="77"/>
      <c r="N9" s="77"/>
      <c r="O9" s="77"/>
      <c r="P9" s="77"/>
      <c r="Q9" s="107"/>
      <c r="R9" s="107"/>
      <c r="S9" s="107"/>
      <c r="T9" s="107"/>
      <c r="U9" s="107"/>
      <c r="V9" s="77"/>
      <c r="W9" s="77"/>
      <c r="X9" s="138"/>
      <c r="Y9" s="72"/>
      <c r="Z9" s="72"/>
      <c r="AA9" s="72"/>
      <c r="AB9" s="72"/>
      <c r="AC9" s="72"/>
      <c r="AD9" s="72"/>
    </row>
    <row r="10" spans="1:32" s="11" customFormat="1" ht="18.75" customHeight="1" x14ac:dyDescent="0.2">
      <c r="A10" s="10"/>
      <c r="B10" s="142" t="s">
        <v>113</v>
      </c>
      <c r="C10" s="70"/>
      <c r="D10" s="71"/>
      <c r="E10" s="71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94"/>
      <c r="R10" s="94"/>
      <c r="S10" s="94"/>
      <c r="T10" s="94"/>
      <c r="U10" s="94"/>
      <c r="V10" s="70"/>
      <c r="W10" s="71"/>
      <c r="X10" s="35"/>
      <c r="Y10" s="26"/>
      <c r="Z10" s="26"/>
      <c r="AA10" s="26"/>
      <c r="AB10" s="26"/>
      <c r="AC10" s="26"/>
      <c r="AD10" s="26"/>
      <c r="AE10" s="26"/>
      <c r="AF10" s="26"/>
    </row>
    <row r="11" spans="1:32" s="143" customFormat="1" ht="15" customHeight="1" x14ac:dyDescent="0.2">
      <c r="A11" s="25"/>
      <c r="B11" s="69" t="s">
        <v>35</v>
      </c>
      <c r="C11" s="24" t="s">
        <v>114</v>
      </c>
      <c r="D11" s="65" t="s">
        <v>37</v>
      </c>
      <c r="E11" s="68" t="s">
        <v>1</v>
      </c>
      <c r="F11" s="40"/>
      <c r="G11" s="67" t="s">
        <v>38</v>
      </c>
      <c r="H11" s="64" t="s">
        <v>39</v>
      </c>
      <c r="I11" s="64" t="s">
        <v>32</v>
      </c>
      <c r="J11" s="19" t="s">
        <v>40</v>
      </c>
      <c r="K11" s="66" t="s">
        <v>41</v>
      </c>
      <c r="L11" s="66" t="s">
        <v>42</v>
      </c>
      <c r="M11" s="67" t="s">
        <v>43</v>
      </c>
      <c r="N11" s="67" t="s">
        <v>31</v>
      </c>
      <c r="O11" s="64" t="s">
        <v>44</v>
      </c>
      <c r="P11" s="67" t="s">
        <v>39</v>
      </c>
      <c r="Q11" s="96" t="s">
        <v>17</v>
      </c>
      <c r="R11" s="96">
        <v>1</v>
      </c>
      <c r="S11" s="96">
        <v>2</v>
      </c>
      <c r="T11" s="96">
        <v>3</v>
      </c>
      <c r="U11" s="96" t="s">
        <v>45</v>
      </c>
      <c r="V11" s="19" t="s">
        <v>115</v>
      </c>
      <c r="W11" s="18" t="s">
        <v>46</v>
      </c>
      <c r="X11" s="18" t="s">
        <v>47</v>
      </c>
      <c r="Y11" s="26"/>
      <c r="Z11" s="26"/>
      <c r="AA11" s="26"/>
      <c r="AB11" s="26"/>
      <c r="AC11" s="26"/>
      <c r="AD11" s="26"/>
      <c r="AE11" s="26"/>
      <c r="AF11" s="26"/>
    </row>
    <row r="12" spans="1:32" s="143" customFormat="1" ht="15" customHeight="1" x14ac:dyDescent="0.2">
      <c r="A12" s="25"/>
      <c r="B12" s="144" t="s">
        <v>116</v>
      </c>
      <c r="C12" s="145" t="s">
        <v>117</v>
      </c>
      <c r="D12" s="144" t="s">
        <v>118</v>
      </c>
      <c r="E12" s="146" t="s">
        <v>69</v>
      </c>
      <c r="F12" s="40"/>
      <c r="G12" s="147">
        <v>1</v>
      </c>
      <c r="H12" s="147"/>
      <c r="I12" s="147"/>
      <c r="J12" s="148" t="s">
        <v>119</v>
      </c>
      <c r="K12" s="148"/>
      <c r="L12" s="149"/>
      <c r="M12" s="149">
        <v>1</v>
      </c>
      <c r="N12" s="148"/>
      <c r="O12" s="149">
        <v>1</v>
      </c>
      <c r="P12" s="149"/>
      <c r="Q12" s="148" t="s">
        <v>123</v>
      </c>
      <c r="R12" s="148"/>
      <c r="S12" s="148"/>
      <c r="T12" s="148"/>
      <c r="U12" s="148"/>
      <c r="V12" s="115"/>
      <c r="W12" s="146" t="s">
        <v>120</v>
      </c>
      <c r="X12" s="33">
        <v>1050</v>
      </c>
      <c r="Y12" s="26"/>
      <c r="Z12" s="26"/>
      <c r="AA12" s="26"/>
      <c r="AB12" s="26"/>
      <c r="AC12" s="26"/>
      <c r="AD12" s="26"/>
      <c r="AE12" s="26"/>
      <c r="AF12" s="26"/>
    </row>
    <row r="13" spans="1:32" x14ac:dyDescent="0.25">
      <c r="A13" s="25"/>
      <c r="B13" s="130" t="s">
        <v>48</v>
      </c>
      <c r="C13" s="131" t="s">
        <v>121</v>
      </c>
      <c r="D13" s="150"/>
      <c r="E13" s="82"/>
      <c r="F13" s="83"/>
      <c r="G13" s="131"/>
      <c r="H13" s="82"/>
      <c r="I13" s="84"/>
      <c r="J13" s="82"/>
      <c r="K13" s="82"/>
      <c r="L13" s="82"/>
      <c r="M13" s="82"/>
      <c r="N13" s="82"/>
      <c r="O13" s="82"/>
      <c r="P13" s="82"/>
      <c r="Q13" s="133"/>
      <c r="R13" s="97"/>
      <c r="S13" s="133"/>
      <c r="T13" s="133"/>
      <c r="U13" s="133"/>
      <c r="V13" s="82"/>
      <c r="W13" s="81"/>
      <c r="X13" s="85"/>
      <c r="Y13" s="72"/>
      <c r="Z13" s="72"/>
      <c r="AA13" s="72"/>
      <c r="AB13" s="72"/>
      <c r="AC13" s="72"/>
      <c r="AD13" s="72"/>
    </row>
    <row r="14" spans="1:32" x14ac:dyDescent="0.25">
      <c r="A14" s="25"/>
      <c r="B14" s="151"/>
      <c r="C14" s="77"/>
      <c r="D14" s="135"/>
      <c r="E14" s="78"/>
      <c r="F14" s="78"/>
      <c r="G14" s="77"/>
      <c r="H14" s="137"/>
      <c r="I14" s="137"/>
      <c r="J14" s="137"/>
      <c r="K14" s="137"/>
      <c r="L14" s="137"/>
      <c r="M14" s="77"/>
      <c r="N14" s="137"/>
      <c r="O14" s="137"/>
      <c r="P14" s="137"/>
      <c r="Q14" s="152"/>
      <c r="R14" s="107"/>
      <c r="S14" s="152"/>
      <c r="T14" s="152"/>
      <c r="U14" s="152"/>
      <c r="V14" s="137"/>
      <c r="W14" s="77"/>
      <c r="X14" s="138"/>
      <c r="Y14" s="72"/>
      <c r="Z14" s="72"/>
      <c r="AA14" s="72"/>
      <c r="AB14" s="72"/>
      <c r="AC14" s="72"/>
      <c r="AD14" s="72"/>
    </row>
    <row r="15" spans="1:32" s="143" customFormat="1" ht="15" customHeight="1" x14ac:dyDescent="0.25">
      <c r="A15" s="25"/>
      <c r="B15" s="76"/>
      <c r="C15" s="38"/>
      <c r="D15" s="76"/>
      <c r="E15" s="79"/>
      <c r="F15" s="30"/>
      <c r="G15" s="38"/>
      <c r="H15" s="40"/>
      <c r="I15" s="38"/>
      <c r="J15" s="26"/>
      <c r="K15" s="26"/>
      <c r="L15" s="26"/>
      <c r="M15" s="38"/>
      <c r="N15" s="38"/>
      <c r="O15" s="38"/>
      <c r="P15" s="38"/>
      <c r="Q15" s="98"/>
      <c r="R15" s="98"/>
      <c r="S15" s="98"/>
      <c r="T15" s="98"/>
      <c r="U15" s="98"/>
      <c r="V15" s="38"/>
      <c r="W15" s="76"/>
      <c r="X15" s="38"/>
      <c r="Y15" s="26"/>
      <c r="Z15" s="26"/>
      <c r="AA15" s="26"/>
      <c r="AB15" s="26"/>
      <c r="AC15" s="26"/>
      <c r="AD15" s="26"/>
      <c r="AE15" s="26"/>
      <c r="AF15" s="26"/>
    </row>
    <row r="16" spans="1:32" s="143" customFormat="1" ht="15" customHeight="1" x14ac:dyDescent="0.25">
      <c r="A16" s="25"/>
      <c r="B16" s="76"/>
      <c r="C16" s="38"/>
      <c r="D16" s="76"/>
      <c r="E16" s="79"/>
      <c r="F16" s="30"/>
      <c r="G16" s="38"/>
      <c r="H16" s="40"/>
      <c r="I16" s="38"/>
      <c r="J16" s="26"/>
      <c r="K16" s="26"/>
      <c r="L16" s="26"/>
      <c r="M16" s="38"/>
      <c r="N16" s="38"/>
      <c r="O16" s="38"/>
      <c r="P16" s="38"/>
      <c r="Q16" s="98"/>
      <c r="R16" s="98"/>
      <c r="S16" s="98"/>
      <c r="T16" s="98"/>
      <c r="U16" s="98"/>
      <c r="V16" s="38"/>
      <c r="W16" s="76"/>
      <c r="X16" s="38"/>
      <c r="Y16" s="26"/>
      <c r="Z16" s="26"/>
      <c r="AA16" s="26"/>
      <c r="AB16" s="26"/>
      <c r="AC16" s="26"/>
      <c r="AD16" s="26"/>
      <c r="AE16" s="26"/>
      <c r="AF16" s="26"/>
    </row>
    <row r="17" spans="1:30" x14ac:dyDescent="0.25">
      <c r="A17" s="25"/>
      <c r="B17" s="76"/>
      <c r="C17" s="38"/>
      <c r="D17" s="76"/>
      <c r="E17" s="79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98"/>
      <c r="R17" s="98"/>
      <c r="S17" s="98"/>
      <c r="T17" s="98"/>
      <c r="U17" s="98"/>
      <c r="V17" s="38"/>
      <c r="W17" s="76"/>
      <c r="X17" s="38"/>
      <c r="Y17" s="72"/>
      <c r="Z17" s="72"/>
      <c r="AA17" s="72"/>
      <c r="AB17" s="72"/>
      <c r="AC17" s="72"/>
      <c r="AD17" s="72"/>
    </row>
    <row r="18" spans="1:30" x14ac:dyDescent="0.25">
      <c r="A18" s="25"/>
      <c r="B18" s="76"/>
      <c r="C18" s="38"/>
      <c r="D18" s="76"/>
      <c r="E18" s="79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98"/>
      <c r="R18" s="98"/>
      <c r="S18" s="98"/>
      <c r="T18" s="98"/>
      <c r="U18" s="98"/>
      <c r="V18" s="38"/>
      <c r="W18" s="76"/>
      <c r="X18" s="38"/>
      <c r="Y18" s="72"/>
      <c r="Z18" s="72"/>
      <c r="AA18" s="72"/>
      <c r="AB18" s="72"/>
      <c r="AC18" s="72"/>
      <c r="AD18" s="72"/>
    </row>
    <row r="19" spans="1:30" x14ac:dyDescent="0.25">
      <c r="A19" s="25"/>
      <c r="B19" s="76"/>
      <c r="C19" s="38"/>
      <c r="D19" s="76"/>
      <c r="E19" s="79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98"/>
      <c r="R19" s="98"/>
      <c r="S19" s="98"/>
      <c r="T19" s="98"/>
      <c r="U19" s="98"/>
      <c r="V19" s="38"/>
      <c r="W19" s="76"/>
      <c r="X19" s="38"/>
      <c r="Y19" s="72"/>
      <c r="Z19" s="72"/>
      <c r="AA19" s="72"/>
      <c r="AB19" s="72"/>
      <c r="AC19" s="72"/>
      <c r="AD19" s="72"/>
    </row>
    <row r="20" spans="1:30" x14ac:dyDescent="0.25">
      <c r="A20" s="25"/>
      <c r="B20" s="76"/>
      <c r="C20" s="38"/>
      <c r="D20" s="76"/>
      <c r="E20" s="79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98"/>
      <c r="R20" s="98"/>
      <c r="S20" s="98"/>
      <c r="T20" s="98"/>
      <c r="U20" s="98"/>
      <c r="V20" s="38"/>
      <c r="W20" s="76"/>
      <c r="X20" s="38"/>
      <c r="Y20" s="72"/>
      <c r="Z20" s="72"/>
      <c r="AA20" s="72"/>
      <c r="AB20" s="72"/>
      <c r="AC20" s="72"/>
      <c r="AD20" s="72"/>
    </row>
    <row r="21" spans="1:30" x14ac:dyDescent="0.25">
      <c r="A21" s="25"/>
      <c r="B21" s="76"/>
      <c r="C21" s="38"/>
      <c r="D21" s="76"/>
      <c r="E21" s="79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98"/>
      <c r="R21" s="98"/>
      <c r="S21" s="98"/>
      <c r="T21" s="98"/>
      <c r="U21" s="98"/>
      <c r="V21" s="38"/>
      <c r="W21" s="76"/>
      <c r="X21" s="38"/>
      <c r="Y21" s="72"/>
      <c r="Z21" s="72"/>
      <c r="AA21" s="72"/>
      <c r="AB21" s="72"/>
      <c r="AC21" s="72"/>
      <c r="AD21" s="72"/>
    </row>
    <row r="22" spans="1:30" x14ac:dyDescent="0.25">
      <c r="A22" s="25"/>
      <c r="B22" s="76"/>
      <c r="C22" s="38"/>
      <c r="D22" s="76"/>
      <c r="E22" s="79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98"/>
      <c r="R22" s="98"/>
      <c r="S22" s="98"/>
      <c r="T22" s="98"/>
      <c r="U22" s="98"/>
      <c r="V22" s="38"/>
      <c r="W22" s="76"/>
      <c r="X22" s="38"/>
      <c r="Y22" s="72"/>
      <c r="Z22" s="72"/>
      <c r="AA22" s="72"/>
      <c r="AB22" s="72"/>
      <c r="AC22" s="72"/>
      <c r="AD22" s="72"/>
    </row>
    <row r="23" spans="1:30" x14ac:dyDescent="0.25">
      <c r="A23" s="25"/>
      <c r="B23" s="76"/>
      <c r="C23" s="38"/>
      <c r="D23" s="76"/>
      <c r="E23" s="79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98"/>
      <c r="R23" s="98"/>
      <c r="S23" s="98"/>
      <c r="T23" s="98"/>
      <c r="U23" s="98"/>
      <c r="V23" s="38"/>
      <c r="W23" s="76"/>
      <c r="X23" s="38"/>
      <c r="Y23" s="72"/>
      <c r="Z23" s="72"/>
      <c r="AA23" s="72"/>
      <c r="AB23" s="72"/>
      <c r="AC23" s="72"/>
      <c r="AD23" s="72"/>
    </row>
    <row r="24" spans="1:30" x14ac:dyDescent="0.25">
      <c r="A24" s="25"/>
      <c r="B24" s="76"/>
      <c r="C24" s="38"/>
      <c r="D24" s="76"/>
      <c r="E24" s="79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98"/>
      <c r="R24" s="98"/>
      <c r="S24" s="98"/>
      <c r="T24" s="98"/>
      <c r="U24" s="98"/>
      <c r="V24" s="38"/>
      <c r="W24" s="76"/>
      <c r="X24" s="38"/>
      <c r="Y24" s="72"/>
      <c r="Z24" s="72"/>
      <c r="AA24" s="72"/>
      <c r="AB24" s="72"/>
      <c r="AC24" s="72"/>
      <c r="AD24" s="72"/>
    </row>
    <row r="25" spans="1:30" x14ac:dyDescent="0.25">
      <c r="A25" s="25"/>
      <c r="B25" s="76"/>
      <c r="C25" s="38"/>
      <c r="D25" s="76"/>
      <c r="E25" s="79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98"/>
      <c r="R25" s="98"/>
      <c r="S25" s="98"/>
      <c r="T25" s="98"/>
      <c r="U25" s="98"/>
      <c r="V25" s="38"/>
      <c r="W25" s="76"/>
      <c r="X25" s="38"/>
      <c r="Y25" s="72"/>
      <c r="Z25" s="72"/>
      <c r="AA25" s="72"/>
      <c r="AB25" s="72"/>
      <c r="AC25" s="72"/>
      <c r="AD25" s="72"/>
    </row>
    <row r="26" spans="1:30" x14ac:dyDescent="0.25">
      <c r="A26" s="25"/>
      <c r="B26" s="76"/>
      <c r="C26" s="38"/>
      <c r="D26" s="76"/>
      <c r="E26" s="79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98"/>
      <c r="R26" s="98"/>
      <c r="S26" s="98"/>
      <c r="T26" s="98"/>
      <c r="U26" s="98"/>
      <c r="V26" s="38"/>
      <c r="W26" s="76"/>
      <c r="X26" s="38"/>
      <c r="Y26" s="72"/>
      <c r="Z26" s="72"/>
      <c r="AA26" s="72"/>
      <c r="AB26" s="72"/>
      <c r="AC26" s="72"/>
      <c r="AD26" s="72"/>
    </row>
    <row r="27" spans="1:30" x14ac:dyDescent="0.25">
      <c r="A27" s="25"/>
      <c r="B27" s="76"/>
      <c r="C27" s="38"/>
      <c r="D27" s="76"/>
      <c r="E27" s="79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98"/>
      <c r="R27" s="98"/>
      <c r="S27" s="98"/>
      <c r="T27" s="98"/>
      <c r="U27" s="98"/>
      <c r="V27" s="38"/>
      <c r="W27" s="76"/>
      <c r="X27" s="38"/>
      <c r="Y27" s="72"/>
      <c r="Z27" s="72"/>
      <c r="AA27" s="72"/>
      <c r="AB27" s="72"/>
      <c r="AC27" s="72"/>
      <c r="AD27" s="72"/>
    </row>
    <row r="28" spans="1:30" x14ac:dyDescent="0.25">
      <c r="A28" s="25"/>
      <c r="B28" s="76"/>
      <c r="C28" s="38"/>
      <c r="D28" s="76"/>
      <c r="E28" s="79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98"/>
      <c r="R28" s="98"/>
      <c r="S28" s="98"/>
      <c r="T28" s="98"/>
      <c r="U28" s="98"/>
      <c r="V28" s="38"/>
      <c r="W28" s="76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6"/>
      <c r="C29" s="38"/>
      <c r="D29" s="76"/>
      <c r="E29" s="79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98"/>
      <c r="R29" s="98"/>
      <c r="S29" s="98"/>
      <c r="T29" s="98"/>
      <c r="U29" s="98"/>
      <c r="V29" s="38"/>
      <c r="W29" s="76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6"/>
      <c r="C30" s="38"/>
      <c r="D30" s="76"/>
      <c r="E30" s="79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98"/>
      <c r="R30" s="98"/>
      <c r="S30" s="98"/>
      <c r="T30" s="98"/>
      <c r="U30" s="98"/>
      <c r="V30" s="38"/>
      <c r="W30" s="76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6"/>
      <c r="C31" s="38"/>
      <c r="D31" s="76"/>
      <c r="E31" s="79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98"/>
      <c r="R31" s="98"/>
      <c r="S31" s="98"/>
      <c r="T31" s="98"/>
      <c r="U31" s="98"/>
      <c r="V31" s="38"/>
      <c r="W31" s="76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6"/>
      <c r="C32" s="38"/>
      <c r="D32" s="76"/>
      <c r="E32" s="79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98"/>
      <c r="R32" s="98"/>
      <c r="S32" s="98"/>
      <c r="T32" s="98"/>
      <c r="U32" s="98"/>
      <c r="V32" s="38"/>
      <c r="W32" s="76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6"/>
      <c r="C33" s="38"/>
      <c r="D33" s="76"/>
      <c r="E33" s="79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98"/>
      <c r="R33" s="98"/>
      <c r="S33" s="98"/>
      <c r="T33" s="98"/>
      <c r="U33" s="98"/>
      <c r="V33" s="38"/>
      <c r="W33" s="76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6"/>
      <c r="C34" s="38"/>
      <c r="D34" s="76"/>
      <c r="E34" s="79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98"/>
      <c r="R34" s="98"/>
      <c r="S34" s="98"/>
      <c r="T34" s="98"/>
      <c r="U34" s="98"/>
      <c r="V34" s="38"/>
      <c r="W34" s="76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6"/>
      <c r="C35" s="38"/>
      <c r="D35" s="76"/>
      <c r="E35" s="79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98"/>
      <c r="R35" s="98"/>
      <c r="S35" s="98"/>
      <c r="T35" s="98"/>
      <c r="U35" s="98"/>
      <c r="V35" s="38"/>
      <c r="W35" s="76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6"/>
      <c r="C36" s="38"/>
      <c r="D36" s="76"/>
      <c r="E36" s="79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98"/>
      <c r="R36" s="98"/>
      <c r="S36" s="98"/>
      <c r="T36" s="98"/>
      <c r="U36" s="98"/>
      <c r="V36" s="38"/>
      <c r="W36" s="76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6"/>
      <c r="C37" s="38"/>
      <c r="D37" s="76"/>
      <c r="E37" s="79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98"/>
      <c r="R37" s="98"/>
      <c r="S37" s="98"/>
      <c r="T37" s="98"/>
      <c r="U37" s="98"/>
      <c r="V37" s="38"/>
      <c r="W37" s="76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6"/>
      <c r="C38" s="38"/>
      <c r="D38" s="76"/>
      <c r="E38" s="79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98"/>
      <c r="R38" s="98"/>
      <c r="S38" s="98"/>
      <c r="T38" s="98"/>
      <c r="U38" s="98"/>
      <c r="V38" s="38"/>
      <c r="W38" s="76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6"/>
      <c r="C39" s="38"/>
      <c r="D39" s="76"/>
      <c r="E39" s="79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98"/>
      <c r="R39" s="98"/>
      <c r="S39" s="98"/>
      <c r="T39" s="98"/>
      <c r="U39" s="98"/>
      <c r="V39" s="38"/>
      <c r="W39" s="76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6"/>
      <c r="C40" s="38"/>
      <c r="D40" s="76"/>
      <c r="E40" s="79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98"/>
      <c r="R40" s="98"/>
      <c r="S40" s="98"/>
      <c r="T40" s="98"/>
      <c r="U40" s="98"/>
      <c r="V40" s="38"/>
      <c r="W40" s="76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6"/>
      <c r="C41" s="38"/>
      <c r="D41" s="76"/>
      <c r="E41" s="79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98"/>
      <c r="R41" s="98"/>
      <c r="S41" s="98"/>
      <c r="T41" s="98"/>
      <c r="U41" s="98"/>
      <c r="V41" s="38"/>
      <c r="W41" s="76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6"/>
      <c r="C42" s="38"/>
      <c r="D42" s="76"/>
      <c r="E42" s="79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98"/>
      <c r="R42" s="98"/>
      <c r="S42" s="98"/>
      <c r="T42" s="98"/>
      <c r="U42" s="98"/>
      <c r="V42" s="38"/>
      <c r="W42" s="76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6"/>
      <c r="C43" s="38"/>
      <c r="D43" s="76"/>
      <c r="E43" s="79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98"/>
      <c r="R43" s="98"/>
      <c r="S43" s="98"/>
      <c r="T43" s="98"/>
      <c r="U43" s="98"/>
      <c r="V43" s="38"/>
      <c r="W43" s="76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6"/>
      <c r="C44" s="38"/>
      <c r="D44" s="76"/>
      <c r="E44" s="79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98"/>
      <c r="R44" s="98"/>
      <c r="S44" s="98"/>
      <c r="T44" s="98"/>
      <c r="U44" s="98"/>
      <c r="V44" s="38"/>
      <c r="W44" s="76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6"/>
      <c r="C45" s="38"/>
      <c r="D45" s="76"/>
      <c r="E45" s="79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98"/>
      <c r="R45" s="98"/>
      <c r="S45" s="98"/>
      <c r="T45" s="98"/>
      <c r="U45" s="98"/>
      <c r="V45" s="38"/>
      <c r="W45" s="76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6"/>
      <c r="C46" s="38"/>
      <c r="D46" s="76"/>
      <c r="E46" s="79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98"/>
      <c r="R46" s="98"/>
      <c r="S46" s="98"/>
      <c r="T46" s="98"/>
      <c r="U46" s="98"/>
      <c r="V46" s="38"/>
      <c r="W46" s="76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6"/>
      <c r="C47" s="38"/>
      <c r="D47" s="76"/>
      <c r="E47" s="79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98"/>
      <c r="R47" s="98"/>
      <c r="S47" s="98"/>
      <c r="T47" s="98"/>
      <c r="U47" s="98"/>
      <c r="V47" s="38"/>
      <c r="W47" s="76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6"/>
      <c r="C48" s="38"/>
      <c r="D48" s="76"/>
      <c r="E48" s="79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98"/>
      <c r="R48" s="98"/>
      <c r="S48" s="98"/>
      <c r="T48" s="98"/>
      <c r="U48" s="98"/>
      <c r="V48" s="38"/>
      <c r="W48" s="76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6"/>
      <c r="C49" s="38"/>
      <c r="D49" s="76"/>
      <c r="E49" s="79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98"/>
      <c r="R49" s="98"/>
      <c r="S49" s="98"/>
      <c r="T49" s="98"/>
      <c r="U49" s="98"/>
      <c r="V49" s="38"/>
      <c r="W49" s="76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6"/>
      <c r="C50" s="38"/>
      <c r="D50" s="76"/>
      <c r="E50" s="79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98"/>
      <c r="R50" s="98"/>
      <c r="S50" s="98"/>
      <c r="T50" s="98"/>
      <c r="U50" s="98"/>
      <c r="V50" s="38"/>
      <c r="W50" s="76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6"/>
      <c r="C51" s="38"/>
      <c r="D51" s="76"/>
      <c r="E51" s="79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98"/>
      <c r="R51" s="98"/>
      <c r="S51" s="98"/>
      <c r="T51" s="98"/>
      <c r="U51" s="98"/>
      <c r="V51" s="38"/>
      <c r="W51" s="76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6"/>
      <c r="C52" s="38"/>
      <c r="D52" s="76"/>
      <c r="E52" s="79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98"/>
      <c r="R52" s="98"/>
      <c r="S52" s="98"/>
      <c r="T52" s="98"/>
      <c r="U52" s="98"/>
      <c r="V52" s="38"/>
      <c r="W52" s="76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6"/>
      <c r="C53" s="38"/>
      <c r="D53" s="76"/>
      <c r="E53" s="79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98"/>
      <c r="R53" s="98"/>
      <c r="S53" s="98"/>
      <c r="T53" s="98"/>
      <c r="U53" s="98"/>
      <c r="V53" s="38"/>
      <c r="W53" s="76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6"/>
      <c r="C54" s="38"/>
      <c r="D54" s="76"/>
      <c r="E54" s="79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98"/>
      <c r="R54" s="98"/>
      <c r="S54" s="98"/>
      <c r="T54" s="98"/>
      <c r="U54" s="98"/>
      <c r="V54" s="38"/>
      <c r="W54" s="76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6"/>
      <c r="C55" s="38"/>
      <c r="D55" s="76"/>
      <c r="E55" s="79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98"/>
      <c r="R55" s="98"/>
      <c r="S55" s="98"/>
      <c r="T55" s="98"/>
      <c r="U55" s="98"/>
      <c r="V55" s="38"/>
      <c r="W55" s="76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6"/>
      <c r="C56" s="38"/>
      <c r="D56" s="76"/>
      <c r="E56" s="79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98"/>
      <c r="R56" s="98"/>
      <c r="S56" s="98"/>
      <c r="T56" s="98"/>
      <c r="U56" s="98"/>
      <c r="V56" s="38"/>
      <c r="W56" s="76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6"/>
      <c r="C57" s="38"/>
      <c r="D57" s="76"/>
      <c r="E57" s="79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98"/>
      <c r="R57" s="98"/>
      <c r="S57" s="98"/>
      <c r="T57" s="98"/>
      <c r="U57" s="98"/>
      <c r="V57" s="38"/>
      <c r="W57" s="76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6"/>
      <c r="C58" s="38"/>
      <c r="D58" s="76"/>
      <c r="E58" s="79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98"/>
      <c r="R58" s="98"/>
      <c r="S58" s="98"/>
      <c r="T58" s="98"/>
      <c r="U58" s="98"/>
      <c r="V58" s="38"/>
      <c r="W58" s="76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6"/>
      <c r="C59" s="38"/>
      <c r="D59" s="76"/>
      <c r="E59" s="79"/>
      <c r="G59" s="38"/>
      <c r="H59" s="40"/>
      <c r="I59" s="38"/>
      <c r="J59" s="26"/>
      <c r="K59" s="26"/>
      <c r="L59" s="26"/>
      <c r="M59" s="38"/>
      <c r="N59" s="38"/>
      <c r="O59" s="38"/>
      <c r="P59" s="38"/>
      <c r="Q59" s="98"/>
      <c r="R59" s="98"/>
      <c r="S59" s="98"/>
      <c r="T59" s="98"/>
      <c r="U59" s="98"/>
      <c r="V59" s="38"/>
      <c r="W59" s="76"/>
      <c r="X59" s="38"/>
      <c r="Y59" s="72"/>
      <c r="Z59" s="72"/>
      <c r="AA59" s="72"/>
      <c r="AB59" s="72"/>
      <c r="AC59" s="72"/>
      <c r="AD59" s="72"/>
    </row>
    <row r="60" spans="1:30" x14ac:dyDescent="0.25">
      <c r="A60" s="25"/>
      <c r="B60" s="76"/>
      <c r="C60" s="38"/>
      <c r="D60" s="76"/>
      <c r="E60" s="79"/>
      <c r="G60" s="38"/>
      <c r="H60" s="40"/>
      <c r="I60" s="38"/>
      <c r="J60" s="26"/>
      <c r="K60" s="26"/>
      <c r="L60" s="26"/>
      <c r="M60" s="38"/>
      <c r="N60" s="38"/>
      <c r="O60" s="38"/>
      <c r="P60" s="38"/>
      <c r="Q60" s="98"/>
      <c r="R60" s="98"/>
      <c r="S60" s="98"/>
      <c r="T60" s="98"/>
      <c r="U60" s="98"/>
      <c r="V60" s="38"/>
      <c r="W60" s="76"/>
      <c r="X60" s="38"/>
      <c r="Y60" s="72"/>
      <c r="Z60" s="72"/>
      <c r="AA60" s="72"/>
      <c r="AB60" s="72"/>
      <c r="AC60" s="72"/>
      <c r="AD60" s="72"/>
    </row>
    <row r="61" spans="1:30" x14ac:dyDescent="0.25">
      <c r="A61" s="25"/>
      <c r="B61" s="76"/>
      <c r="C61" s="38"/>
      <c r="D61" s="76"/>
      <c r="E61" s="79"/>
      <c r="G61" s="38"/>
      <c r="H61" s="40"/>
      <c r="I61" s="38"/>
      <c r="J61" s="26"/>
      <c r="K61" s="26"/>
      <c r="L61" s="26"/>
      <c r="M61" s="38"/>
      <c r="N61" s="38"/>
      <c r="O61" s="38"/>
      <c r="P61" s="38"/>
      <c r="Q61" s="98"/>
      <c r="R61" s="98"/>
      <c r="S61" s="98"/>
      <c r="T61" s="98"/>
      <c r="U61" s="98"/>
      <c r="V61" s="38"/>
      <c r="W61" s="76"/>
      <c r="X61" s="38"/>
      <c r="Y61" s="72"/>
      <c r="Z61" s="72"/>
      <c r="AA61" s="72"/>
      <c r="AB61" s="72"/>
      <c r="AC61" s="72"/>
      <c r="AD61" s="72"/>
    </row>
    <row r="62" spans="1:30" x14ac:dyDescent="0.25">
      <c r="A62" s="25"/>
      <c r="B62" s="76"/>
      <c r="C62" s="38"/>
      <c r="D62" s="76"/>
      <c r="E62" s="79"/>
      <c r="G62" s="38"/>
      <c r="H62" s="40"/>
      <c r="I62" s="38"/>
      <c r="J62" s="26"/>
      <c r="K62" s="26"/>
      <c r="L62" s="26"/>
      <c r="M62" s="38"/>
      <c r="N62" s="38"/>
      <c r="O62" s="38"/>
      <c r="P62" s="38"/>
      <c r="Q62" s="98"/>
      <c r="R62" s="98"/>
      <c r="S62" s="98"/>
      <c r="T62" s="98"/>
      <c r="U62" s="98"/>
      <c r="V62" s="38"/>
      <c r="W62" s="76"/>
      <c r="X62" s="38"/>
      <c r="Y62" s="72"/>
      <c r="Z62" s="72"/>
      <c r="AA62" s="72"/>
      <c r="AB62" s="72"/>
      <c r="AC62" s="72"/>
      <c r="AD62" s="72"/>
    </row>
    <row r="63" spans="1:30" x14ac:dyDescent="0.25">
      <c r="A63" s="25"/>
      <c r="B63" s="76"/>
      <c r="C63" s="38"/>
      <c r="D63" s="76"/>
      <c r="E63" s="79"/>
      <c r="G63" s="38"/>
      <c r="H63" s="40"/>
      <c r="I63" s="38"/>
      <c r="J63" s="26"/>
      <c r="K63" s="26"/>
      <c r="L63" s="26"/>
      <c r="M63" s="38"/>
      <c r="N63" s="38"/>
      <c r="O63" s="38"/>
      <c r="P63" s="38"/>
      <c r="Q63" s="98"/>
      <c r="R63" s="98"/>
      <c r="S63" s="98"/>
      <c r="T63" s="98"/>
      <c r="U63" s="98"/>
      <c r="V63" s="38"/>
      <c r="W63" s="76"/>
      <c r="X63" s="38"/>
      <c r="Y63" s="72"/>
      <c r="Z63" s="72"/>
      <c r="AA63" s="72"/>
      <c r="AB63" s="72"/>
      <c r="AC63" s="72"/>
      <c r="AD63" s="72"/>
    </row>
    <row r="64" spans="1:30" x14ac:dyDescent="0.25">
      <c r="A64" s="25"/>
      <c r="B64" s="76"/>
      <c r="C64" s="38"/>
      <c r="D64" s="76"/>
      <c r="E64" s="79"/>
      <c r="G64" s="38"/>
      <c r="H64" s="40"/>
      <c r="I64" s="38"/>
      <c r="J64" s="26"/>
      <c r="K64" s="26"/>
      <c r="L64" s="26"/>
      <c r="M64" s="38"/>
      <c r="N64" s="38"/>
      <c r="O64" s="38"/>
      <c r="P64" s="38"/>
      <c r="Q64" s="98"/>
      <c r="R64" s="98"/>
      <c r="S64" s="98"/>
      <c r="T64" s="98"/>
      <c r="U64" s="98"/>
      <c r="V64" s="38"/>
      <c r="W64" s="76"/>
      <c r="X64" s="38"/>
      <c r="Y64" s="72"/>
      <c r="Z64" s="72"/>
      <c r="AA64" s="72"/>
      <c r="AB64" s="72"/>
      <c r="AC64" s="72"/>
      <c r="AD64" s="72"/>
    </row>
    <row r="65" spans="1:30" x14ac:dyDescent="0.25">
      <c r="A65" s="25"/>
      <c r="B65" s="76"/>
      <c r="C65" s="38"/>
      <c r="D65" s="76"/>
      <c r="E65" s="79"/>
      <c r="G65" s="38"/>
      <c r="H65" s="40"/>
      <c r="I65" s="38"/>
      <c r="J65" s="26"/>
      <c r="K65" s="26"/>
      <c r="L65" s="26"/>
      <c r="M65" s="38"/>
      <c r="N65" s="38"/>
      <c r="O65" s="38"/>
      <c r="P65" s="38"/>
      <c r="Q65" s="98"/>
      <c r="R65" s="98"/>
      <c r="S65" s="98"/>
      <c r="T65" s="98"/>
      <c r="U65" s="98"/>
      <c r="V65" s="38"/>
      <c r="W65" s="76"/>
      <c r="X65" s="38"/>
      <c r="Y65" s="72"/>
      <c r="Z65" s="72"/>
      <c r="AA65" s="72"/>
      <c r="AB65" s="72"/>
      <c r="AC65" s="72"/>
      <c r="AD65" s="72"/>
    </row>
    <row r="66" spans="1:30" x14ac:dyDescent="0.25">
      <c r="A66" s="25"/>
      <c r="B66" s="76"/>
      <c r="C66" s="38"/>
      <c r="D66" s="76"/>
      <c r="E66" s="79"/>
      <c r="G66" s="38"/>
      <c r="H66" s="40"/>
      <c r="I66" s="38"/>
      <c r="J66" s="26"/>
      <c r="K66" s="26"/>
      <c r="L66" s="26"/>
      <c r="M66" s="38"/>
      <c r="N66" s="38"/>
      <c r="O66" s="38"/>
      <c r="P66" s="38"/>
      <c r="Q66" s="98"/>
      <c r="R66" s="98"/>
      <c r="S66" s="98"/>
      <c r="T66" s="98"/>
      <c r="U66" s="98"/>
      <c r="V66" s="38"/>
      <c r="W66" s="76"/>
      <c r="X66" s="38"/>
      <c r="Y66" s="72"/>
      <c r="Z66" s="72"/>
      <c r="AA66" s="72"/>
      <c r="AB66" s="72"/>
      <c r="AC66" s="72"/>
      <c r="AD66" s="72"/>
    </row>
    <row r="67" spans="1:30" x14ac:dyDescent="0.25">
      <c r="A67" s="25"/>
      <c r="B67" s="76"/>
      <c r="C67" s="38"/>
      <c r="D67" s="76"/>
      <c r="E67" s="79"/>
      <c r="G67" s="38"/>
      <c r="H67" s="40"/>
      <c r="I67" s="38"/>
      <c r="J67" s="26"/>
      <c r="K67" s="26"/>
      <c r="L67" s="26"/>
      <c r="M67" s="38"/>
      <c r="N67" s="38"/>
      <c r="O67" s="38"/>
      <c r="P67" s="38"/>
      <c r="Q67" s="98"/>
      <c r="R67" s="98"/>
      <c r="S67" s="98"/>
      <c r="T67" s="98"/>
      <c r="U67" s="98"/>
      <c r="V67" s="38"/>
      <c r="W67" s="76"/>
      <c r="X67" s="38"/>
      <c r="Y67" s="72"/>
      <c r="Z67" s="72"/>
      <c r="AA67" s="72"/>
      <c r="AB67" s="72"/>
      <c r="AC67" s="72"/>
      <c r="AD67" s="72"/>
    </row>
    <row r="68" spans="1:30" x14ac:dyDescent="0.25">
      <c r="A68" s="25"/>
      <c r="B68" s="76"/>
      <c r="C68" s="38"/>
      <c r="D68" s="76"/>
      <c r="E68" s="79"/>
      <c r="G68" s="38"/>
      <c r="H68" s="40"/>
      <c r="I68" s="38"/>
      <c r="J68" s="26"/>
      <c r="K68" s="26"/>
      <c r="L68" s="26"/>
      <c r="M68" s="38"/>
      <c r="N68" s="38"/>
      <c r="O68" s="38"/>
      <c r="P68" s="38"/>
      <c r="Q68" s="98"/>
      <c r="R68" s="98"/>
      <c r="S68" s="98"/>
      <c r="T68" s="98"/>
      <c r="U68" s="98"/>
      <c r="V68" s="38"/>
      <c r="W68" s="76"/>
      <c r="X68" s="38"/>
      <c r="Y68" s="72"/>
      <c r="Z68" s="72"/>
      <c r="AA68" s="72"/>
      <c r="AB68" s="72"/>
      <c r="AC68" s="72"/>
      <c r="AD68" s="72"/>
    </row>
    <row r="69" spans="1:30" x14ac:dyDescent="0.25">
      <c r="A69" s="25"/>
      <c r="B69" s="76"/>
      <c r="C69" s="38"/>
      <c r="D69" s="76"/>
      <c r="E69" s="79"/>
      <c r="G69" s="38"/>
      <c r="H69" s="40"/>
      <c r="I69" s="38"/>
      <c r="J69" s="26"/>
      <c r="K69" s="26"/>
      <c r="L69" s="26"/>
      <c r="M69" s="38"/>
      <c r="N69" s="38"/>
      <c r="O69" s="38"/>
      <c r="P69" s="38"/>
      <c r="Q69" s="98"/>
      <c r="R69" s="98"/>
      <c r="S69" s="98"/>
      <c r="T69" s="98"/>
      <c r="U69" s="98"/>
      <c r="V69" s="38"/>
      <c r="W69" s="76"/>
      <c r="X69" s="38"/>
      <c r="Y69" s="72"/>
      <c r="Z69" s="72"/>
      <c r="AA69" s="72"/>
      <c r="AB69" s="72"/>
      <c r="AC69" s="72"/>
      <c r="AD69" s="72"/>
    </row>
    <row r="70" spans="1:30" x14ac:dyDescent="0.25">
      <c r="A70" s="25"/>
      <c r="B70" s="76"/>
      <c r="C70" s="38"/>
      <c r="D70" s="76"/>
      <c r="E70" s="79"/>
      <c r="G70" s="38"/>
      <c r="H70" s="40"/>
      <c r="I70" s="38"/>
      <c r="J70" s="26"/>
      <c r="K70" s="26"/>
      <c r="L70" s="26"/>
      <c r="M70" s="38"/>
      <c r="N70" s="38"/>
      <c r="O70" s="38"/>
      <c r="P70" s="38"/>
      <c r="Q70" s="98"/>
      <c r="R70" s="98"/>
      <c r="S70" s="98"/>
      <c r="T70" s="98"/>
      <c r="U70" s="98"/>
      <c r="V70" s="38"/>
      <c r="W70" s="76"/>
      <c r="X70" s="38"/>
      <c r="Y70" s="72"/>
      <c r="Z70" s="72"/>
      <c r="AA70" s="72"/>
      <c r="AB70" s="72"/>
      <c r="AC70" s="72"/>
      <c r="AD70" s="72"/>
    </row>
    <row r="71" spans="1:30" x14ac:dyDescent="0.25">
      <c r="A71" s="25"/>
      <c r="B71" s="76"/>
      <c r="C71" s="38"/>
      <c r="D71" s="76"/>
      <c r="E71" s="79"/>
      <c r="G71" s="38"/>
      <c r="H71" s="40"/>
      <c r="I71" s="38"/>
      <c r="J71" s="26"/>
      <c r="K71" s="26"/>
      <c r="L71" s="26"/>
      <c r="M71" s="38"/>
      <c r="N71" s="38"/>
      <c r="O71" s="38"/>
      <c r="P71" s="38"/>
      <c r="Q71" s="98"/>
      <c r="R71" s="98"/>
      <c r="S71" s="98"/>
      <c r="T71" s="98"/>
      <c r="U71" s="98"/>
      <c r="V71" s="38"/>
      <c r="W71" s="76"/>
      <c r="X71" s="38"/>
      <c r="Y71" s="72"/>
      <c r="Z71" s="72"/>
      <c r="AA71" s="72"/>
      <c r="AB71" s="72"/>
      <c r="AC71" s="72"/>
      <c r="AD71" s="72"/>
    </row>
    <row r="72" spans="1:30" x14ac:dyDescent="0.25">
      <c r="A72" s="25"/>
      <c r="B72" s="76"/>
      <c r="C72" s="38"/>
      <c r="D72" s="76"/>
      <c r="E72" s="79"/>
      <c r="G72" s="38"/>
      <c r="H72" s="40"/>
      <c r="I72" s="38"/>
      <c r="J72" s="26"/>
      <c r="K72" s="26"/>
      <c r="L72" s="26"/>
      <c r="M72" s="38"/>
      <c r="N72" s="38"/>
      <c r="O72" s="38"/>
      <c r="P72" s="38"/>
      <c r="Q72" s="98"/>
      <c r="R72" s="98"/>
      <c r="S72" s="98"/>
      <c r="T72" s="98"/>
      <c r="U72" s="98"/>
      <c r="V72" s="38"/>
      <c r="W72" s="76"/>
      <c r="X72" s="38"/>
      <c r="Y72" s="72"/>
      <c r="Z72" s="72"/>
      <c r="AA72" s="72"/>
      <c r="AB72" s="72"/>
      <c r="AC72" s="72"/>
      <c r="AD72" s="72"/>
    </row>
    <row r="73" spans="1:30" x14ac:dyDescent="0.25">
      <c r="A73" s="25"/>
      <c r="B73" s="76"/>
      <c r="C73" s="38"/>
      <c r="D73" s="76"/>
      <c r="E73" s="79"/>
      <c r="G73" s="38"/>
      <c r="H73" s="40"/>
      <c r="I73" s="38"/>
      <c r="J73" s="26"/>
      <c r="K73" s="26"/>
      <c r="L73" s="26"/>
      <c r="M73" s="38"/>
      <c r="N73" s="38"/>
      <c r="O73" s="38"/>
      <c r="P73" s="38"/>
      <c r="Q73" s="98"/>
      <c r="R73" s="98"/>
      <c r="S73" s="98"/>
      <c r="T73" s="98"/>
      <c r="U73" s="98"/>
      <c r="V73" s="38"/>
      <c r="W73" s="76"/>
      <c r="X73" s="38"/>
      <c r="Y73" s="72"/>
      <c r="Z73" s="72"/>
      <c r="AA73" s="72"/>
      <c r="AB73" s="72"/>
      <c r="AC73" s="72"/>
      <c r="AD73" s="72"/>
    </row>
    <row r="74" spans="1:30" x14ac:dyDescent="0.25">
      <c r="A74" s="25"/>
      <c r="B74" s="76"/>
      <c r="C74" s="38"/>
      <c r="D74" s="76"/>
      <c r="E74" s="79"/>
      <c r="G74" s="38"/>
      <c r="H74" s="40"/>
      <c r="I74" s="38"/>
      <c r="J74" s="26"/>
      <c r="K74" s="26"/>
      <c r="L74" s="26"/>
      <c r="M74" s="38"/>
      <c r="N74" s="38"/>
      <c r="O74" s="38"/>
      <c r="P74" s="38"/>
      <c r="Q74" s="98"/>
      <c r="R74" s="98"/>
      <c r="S74" s="98"/>
      <c r="T74" s="98"/>
      <c r="U74" s="98"/>
      <c r="V74" s="38"/>
      <c r="W74" s="76"/>
      <c r="X74" s="38"/>
      <c r="Y74" s="72"/>
      <c r="Z74" s="72"/>
      <c r="AA74" s="72"/>
      <c r="AB74" s="72"/>
      <c r="AC74" s="72"/>
      <c r="AD74" s="72"/>
    </row>
    <row r="75" spans="1:30" x14ac:dyDescent="0.25">
      <c r="A75" s="25"/>
      <c r="B75" s="76"/>
      <c r="C75" s="38"/>
      <c r="D75" s="76"/>
      <c r="E75" s="79"/>
      <c r="G75" s="38"/>
      <c r="H75" s="40"/>
      <c r="I75" s="38"/>
      <c r="J75" s="26"/>
      <c r="K75" s="26"/>
      <c r="L75" s="26"/>
      <c r="M75" s="38"/>
      <c r="N75" s="38"/>
      <c r="O75" s="38"/>
      <c r="P75" s="38"/>
      <c r="Q75" s="98"/>
      <c r="R75" s="98"/>
      <c r="S75" s="98"/>
      <c r="T75" s="98"/>
      <c r="U75" s="98"/>
      <c r="V75" s="38"/>
      <c r="W75" s="76"/>
      <c r="X75" s="38"/>
      <c r="Y75" s="72"/>
      <c r="Z75" s="72"/>
      <c r="AA75" s="72"/>
      <c r="AB75" s="72"/>
      <c r="AC75" s="72"/>
      <c r="AD75" s="72"/>
    </row>
    <row r="76" spans="1:30" x14ac:dyDescent="0.25">
      <c r="A76" s="25"/>
      <c r="B76" s="76"/>
      <c r="C76" s="38"/>
      <c r="D76" s="76"/>
      <c r="E76" s="79"/>
      <c r="G76" s="38"/>
      <c r="H76" s="40"/>
      <c r="I76" s="38"/>
      <c r="J76" s="26"/>
      <c r="K76" s="26"/>
      <c r="L76" s="26"/>
      <c r="M76" s="38"/>
      <c r="N76" s="38"/>
      <c r="O76" s="38"/>
      <c r="P76" s="38"/>
      <c r="Q76" s="98"/>
      <c r="R76" s="98"/>
      <c r="S76" s="98"/>
      <c r="T76" s="98"/>
      <c r="U76" s="98"/>
      <c r="V76" s="38"/>
      <c r="W76" s="76"/>
      <c r="X76" s="38"/>
      <c r="Y76" s="72"/>
      <c r="Z76" s="72"/>
      <c r="AA76" s="72"/>
      <c r="AB76" s="72"/>
      <c r="AC76" s="72"/>
      <c r="AD76" s="72"/>
    </row>
    <row r="77" spans="1:30" x14ac:dyDescent="0.25">
      <c r="A77" s="25"/>
      <c r="B77" s="76"/>
      <c r="C77" s="38"/>
      <c r="D77" s="76"/>
      <c r="E77" s="79"/>
      <c r="G77" s="38"/>
      <c r="H77" s="40"/>
      <c r="I77" s="38"/>
      <c r="J77" s="26"/>
      <c r="K77" s="26"/>
      <c r="L77" s="26"/>
      <c r="M77" s="38"/>
      <c r="N77" s="38"/>
      <c r="O77" s="38"/>
      <c r="P77" s="38"/>
      <c r="Q77" s="98"/>
      <c r="R77" s="98"/>
      <c r="S77" s="98"/>
      <c r="T77" s="98"/>
      <c r="U77" s="98"/>
      <c r="V77" s="38"/>
      <c r="W77" s="76"/>
      <c r="X77" s="38"/>
      <c r="Y77" s="72"/>
      <c r="Z77" s="72"/>
      <c r="AA77" s="72"/>
      <c r="AB77" s="72"/>
      <c r="AC77" s="72"/>
      <c r="AD77" s="72"/>
    </row>
    <row r="78" spans="1:30" x14ac:dyDescent="0.25">
      <c r="A78" s="25"/>
      <c r="B78" s="76"/>
      <c r="C78" s="38"/>
      <c r="D78" s="76"/>
      <c r="E78" s="79"/>
      <c r="G78" s="38"/>
      <c r="H78" s="40"/>
      <c r="I78" s="38"/>
      <c r="J78" s="26"/>
      <c r="K78" s="26"/>
      <c r="L78" s="26"/>
      <c r="M78" s="38"/>
      <c r="N78" s="38"/>
      <c r="O78" s="38"/>
      <c r="P78" s="38"/>
      <c r="Q78" s="98"/>
      <c r="R78" s="98"/>
      <c r="S78" s="98"/>
      <c r="T78" s="98"/>
      <c r="U78" s="98"/>
      <c r="V78" s="38"/>
      <c r="W78" s="76"/>
      <c r="X78" s="38"/>
      <c r="Y78" s="72"/>
      <c r="Z78" s="72"/>
      <c r="AA78" s="72"/>
      <c r="AB78" s="72"/>
      <c r="AC78" s="72"/>
      <c r="AD78" s="72"/>
    </row>
    <row r="79" spans="1:30" x14ac:dyDescent="0.25">
      <c r="A79" s="25"/>
      <c r="B79" s="76"/>
      <c r="C79" s="38"/>
      <c r="D79" s="76"/>
      <c r="E79" s="79"/>
      <c r="G79" s="38"/>
      <c r="H79" s="40"/>
      <c r="I79" s="38"/>
      <c r="J79" s="26"/>
      <c r="K79" s="26"/>
      <c r="L79" s="26"/>
      <c r="M79" s="38"/>
      <c r="N79" s="38"/>
      <c r="O79" s="38"/>
      <c r="P79" s="38"/>
      <c r="Q79" s="98"/>
      <c r="R79" s="98"/>
      <c r="S79" s="98"/>
      <c r="T79" s="98"/>
      <c r="U79" s="98"/>
      <c r="V79" s="38"/>
      <c r="W79" s="76"/>
      <c r="X79" s="38"/>
      <c r="Y79" s="72"/>
      <c r="Z79" s="72"/>
      <c r="AA79" s="72"/>
      <c r="AB79" s="72"/>
      <c r="AC79" s="72"/>
      <c r="AD79" s="72"/>
    </row>
    <row r="80" spans="1:30" x14ac:dyDescent="0.25">
      <c r="A80" s="25"/>
      <c r="B80" s="76"/>
      <c r="C80" s="38"/>
      <c r="D80" s="76"/>
      <c r="E80" s="79"/>
      <c r="G80" s="38"/>
      <c r="H80" s="40"/>
      <c r="I80" s="38"/>
      <c r="J80" s="26"/>
      <c r="K80" s="26"/>
      <c r="L80" s="26"/>
      <c r="M80" s="38"/>
      <c r="N80" s="38"/>
      <c r="O80" s="38"/>
      <c r="P80" s="38"/>
      <c r="Q80" s="98"/>
      <c r="R80" s="98"/>
      <c r="S80" s="98"/>
      <c r="T80" s="98"/>
      <c r="U80" s="98"/>
      <c r="V80" s="38"/>
      <c r="W80" s="76"/>
      <c r="X80" s="38"/>
      <c r="Y80" s="72"/>
      <c r="Z80" s="72"/>
      <c r="AA80" s="72"/>
      <c r="AB80" s="72"/>
      <c r="AC80" s="72"/>
      <c r="AD80" s="72"/>
    </row>
    <row r="81" spans="1:30" x14ac:dyDescent="0.25">
      <c r="A81" s="25"/>
      <c r="B81" s="76"/>
      <c r="C81" s="38"/>
      <c r="D81" s="76"/>
      <c r="E81" s="79"/>
      <c r="G81" s="38"/>
      <c r="H81" s="40"/>
      <c r="I81" s="38"/>
      <c r="J81" s="26"/>
      <c r="K81" s="26"/>
      <c r="L81" s="26"/>
      <c r="M81" s="38"/>
      <c r="N81" s="38"/>
      <c r="O81" s="38"/>
      <c r="P81" s="38"/>
      <c r="Q81" s="98"/>
      <c r="R81" s="98"/>
      <c r="S81" s="98"/>
      <c r="T81" s="98"/>
      <c r="U81" s="98"/>
      <c r="V81" s="38"/>
      <c r="W81" s="76"/>
      <c r="X81" s="38"/>
      <c r="Y81" s="72"/>
      <c r="Z81" s="72"/>
      <c r="AA81" s="72"/>
      <c r="AB81" s="72"/>
      <c r="AC81" s="72"/>
      <c r="AD81" s="72"/>
    </row>
    <row r="82" spans="1:30" x14ac:dyDescent="0.25">
      <c r="A82" s="25"/>
      <c r="B82" s="76"/>
      <c r="C82" s="38"/>
      <c r="D82" s="76"/>
      <c r="E82" s="79"/>
      <c r="G82" s="38"/>
      <c r="H82" s="40"/>
      <c r="I82" s="38"/>
      <c r="J82" s="26"/>
      <c r="K82" s="26"/>
      <c r="L82" s="26"/>
      <c r="M82" s="38"/>
      <c r="N82" s="38"/>
      <c r="O82" s="38"/>
      <c r="P82" s="38"/>
      <c r="Q82" s="98"/>
      <c r="R82" s="98"/>
      <c r="S82" s="98"/>
      <c r="T82" s="98"/>
      <c r="U82" s="98"/>
      <c r="V82" s="38"/>
      <c r="W82" s="76"/>
      <c r="X82" s="38"/>
      <c r="Y82" s="72"/>
      <c r="Z82" s="72"/>
      <c r="AA82" s="72"/>
      <c r="AB82" s="72"/>
      <c r="AC82" s="72"/>
      <c r="AD82" s="72"/>
    </row>
    <row r="83" spans="1:30" x14ac:dyDescent="0.25">
      <c r="A83" s="25"/>
      <c r="B83" s="76"/>
      <c r="C83" s="38"/>
      <c r="D83" s="76"/>
      <c r="E83" s="79"/>
      <c r="G83" s="38"/>
      <c r="H83" s="40"/>
      <c r="I83" s="38"/>
      <c r="J83" s="26"/>
      <c r="K83" s="26"/>
      <c r="L83" s="26"/>
      <c r="M83" s="38"/>
      <c r="N83" s="38"/>
      <c r="O83" s="38"/>
      <c r="P83" s="38"/>
      <c r="Q83" s="98"/>
      <c r="R83" s="98"/>
      <c r="S83" s="98"/>
      <c r="T83" s="98"/>
      <c r="U83" s="98"/>
      <c r="V83" s="38"/>
      <c r="W83" s="76"/>
      <c r="X83" s="38"/>
      <c r="Y83" s="72"/>
      <c r="Z83" s="72"/>
      <c r="AA83" s="72"/>
      <c r="AB83" s="72"/>
      <c r="AC83" s="72"/>
      <c r="AD83" s="72"/>
    </row>
    <row r="84" spans="1:30" x14ac:dyDescent="0.25">
      <c r="A84" s="25"/>
      <c r="B84" s="76"/>
      <c r="C84" s="38"/>
      <c r="D84" s="76"/>
      <c r="E84" s="79"/>
      <c r="G84" s="38"/>
      <c r="H84" s="40"/>
      <c r="I84" s="38"/>
      <c r="J84" s="26"/>
      <c r="K84" s="26"/>
      <c r="L84" s="26"/>
      <c r="M84" s="38"/>
      <c r="N84" s="38"/>
      <c r="O84" s="38"/>
      <c r="P84" s="38"/>
      <c r="Q84" s="98"/>
      <c r="R84" s="98"/>
      <c r="S84" s="98"/>
      <c r="T84" s="98"/>
      <c r="U84" s="98"/>
      <c r="V84" s="38"/>
      <c r="W84" s="76"/>
      <c r="X84" s="38"/>
      <c r="Y84" s="72"/>
      <c r="Z84" s="72"/>
      <c r="AA84" s="72"/>
      <c r="AB84" s="72"/>
      <c r="AC84" s="72"/>
      <c r="AD84" s="72"/>
    </row>
    <row r="85" spans="1:30" x14ac:dyDescent="0.25">
      <c r="A85" s="25"/>
      <c r="B85" s="76"/>
      <c r="C85" s="38"/>
      <c r="D85" s="76"/>
      <c r="E85" s="79"/>
      <c r="G85" s="38"/>
      <c r="H85" s="40"/>
      <c r="I85" s="38"/>
      <c r="J85" s="26"/>
      <c r="K85" s="26"/>
      <c r="L85" s="26"/>
      <c r="M85" s="38"/>
      <c r="N85" s="38"/>
      <c r="O85" s="38"/>
      <c r="P85" s="38"/>
      <c r="Q85" s="98"/>
      <c r="R85" s="98"/>
      <c r="S85" s="98"/>
      <c r="T85" s="98"/>
      <c r="U85" s="98"/>
      <c r="V85" s="38"/>
      <c r="W85" s="76"/>
      <c r="X85" s="38"/>
      <c r="Y85" s="72"/>
      <c r="Z85" s="72"/>
      <c r="AA85" s="72"/>
      <c r="AB85" s="72"/>
      <c r="AC85" s="72"/>
      <c r="AD85" s="72"/>
    </row>
    <row r="86" spans="1:30" x14ac:dyDescent="0.25">
      <c r="A86" s="25"/>
      <c r="B86" s="76"/>
      <c r="C86" s="38"/>
      <c r="D86" s="76"/>
      <c r="E86" s="79"/>
      <c r="G86" s="38"/>
      <c r="H86" s="40"/>
      <c r="I86" s="38"/>
      <c r="J86" s="26"/>
      <c r="K86" s="26"/>
      <c r="L86" s="26"/>
      <c r="M86" s="38"/>
      <c r="N86" s="38"/>
      <c r="O86" s="38"/>
      <c r="P86" s="38"/>
      <c r="Q86" s="98"/>
      <c r="R86" s="98"/>
      <c r="S86" s="98"/>
      <c r="T86" s="98"/>
      <c r="U86" s="98"/>
      <c r="V86" s="38"/>
      <c r="W86" s="76"/>
      <c r="X86" s="38"/>
      <c r="Y86" s="72"/>
      <c r="Z86" s="72"/>
      <c r="AA86" s="72"/>
      <c r="AB86" s="72"/>
      <c r="AC86" s="72"/>
      <c r="AD86" s="72"/>
    </row>
    <row r="87" spans="1:30" x14ac:dyDescent="0.25">
      <c r="A87" s="25"/>
      <c r="B87" s="76"/>
      <c r="C87" s="38"/>
      <c r="D87" s="76"/>
      <c r="E87" s="79"/>
      <c r="G87" s="38"/>
      <c r="H87" s="40"/>
      <c r="I87" s="38"/>
      <c r="J87" s="26"/>
      <c r="K87" s="26"/>
      <c r="L87" s="26"/>
      <c r="M87" s="38"/>
      <c r="N87" s="38"/>
      <c r="O87" s="38"/>
      <c r="P87" s="38"/>
      <c r="Q87" s="98"/>
      <c r="R87" s="98"/>
      <c r="S87" s="98"/>
      <c r="T87" s="98"/>
      <c r="U87" s="98"/>
      <c r="V87" s="38"/>
      <c r="W87" s="76"/>
      <c r="X87" s="38"/>
      <c r="Y87" s="72"/>
      <c r="Z87" s="72"/>
      <c r="AA87" s="72"/>
      <c r="AB87" s="72"/>
      <c r="AC87" s="72"/>
      <c r="AD87" s="72"/>
    </row>
    <row r="88" spans="1:30" x14ac:dyDescent="0.25">
      <c r="A88" s="25"/>
      <c r="B88" s="76"/>
      <c r="C88" s="38"/>
      <c r="D88" s="76"/>
      <c r="E88" s="79"/>
      <c r="G88" s="38"/>
      <c r="H88" s="40"/>
      <c r="I88" s="38"/>
      <c r="J88" s="26"/>
      <c r="K88" s="26"/>
      <c r="L88" s="26"/>
      <c r="M88" s="38"/>
      <c r="N88" s="38"/>
      <c r="O88" s="38"/>
      <c r="P88" s="38"/>
      <c r="Q88" s="98"/>
      <c r="R88" s="98"/>
      <c r="S88" s="98"/>
      <c r="T88" s="98"/>
      <c r="U88" s="98"/>
      <c r="V88" s="38"/>
      <c r="W88" s="76"/>
      <c r="X88" s="38"/>
      <c r="Y88" s="72"/>
      <c r="Z88" s="72"/>
      <c r="AA88" s="72"/>
      <c r="AB88" s="72"/>
      <c r="AC88" s="72"/>
      <c r="AD88" s="72"/>
    </row>
    <row r="89" spans="1:30" x14ac:dyDescent="0.25">
      <c r="A89" s="25"/>
      <c r="B89" s="76"/>
      <c r="C89" s="38"/>
      <c r="D89" s="76"/>
      <c r="E89" s="79"/>
      <c r="G89" s="38"/>
      <c r="H89" s="40"/>
      <c r="I89" s="38"/>
      <c r="J89" s="26"/>
      <c r="K89" s="26"/>
      <c r="L89" s="26"/>
      <c r="M89" s="38"/>
      <c r="N89" s="38"/>
      <c r="O89" s="38"/>
      <c r="P89" s="38"/>
      <c r="Q89" s="98"/>
      <c r="R89" s="98"/>
      <c r="S89" s="98"/>
      <c r="T89" s="98"/>
      <c r="U89" s="98"/>
      <c r="V89" s="38"/>
      <c r="W89" s="76"/>
      <c r="X89" s="38"/>
      <c r="Y89" s="72"/>
      <c r="Z89" s="72"/>
      <c r="AA89" s="72"/>
      <c r="AB89" s="72"/>
      <c r="AC89" s="72"/>
      <c r="AD89" s="72"/>
    </row>
    <row r="90" spans="1:30" x14ac:dyDescent="0.25">
      <c r="A90" s="25"/>
      <c r="B90" s="76"/>
      <c r="C90" s="38"/>
      <c r="D90" s="76"/>
      <c r="E90" s="79"/>
      <c r="G90" s="38"/>
      <c r="H90" s="40"/>
      <c r="I90" s="38"/>
      <c r="J90" s="26"/>
      <c r="K90" s="26"/>
      <c r="L90" s="26"/>
      <c r="M90" s="38"/>
      <c r="N90" s="38"/>
      <c r="O90" s="38"/>
      <c r="P90" s="38"/>
      <c r="Q90" s="98"/>
      <c r="R90" s="98"/>
      <c r="S90" s="98"/>
      <c r="T90" s="98"/>
      <c r="U90" s="98"/>
      <c r="V90" s="38"/>
      <c r="W90" s="76"/>
      <c r="X90" s="38"/>
      <c r="Y90" s="72"/>
      <c r="Z90" s="72"/>
      <c r="AA90" s="72"/>
      <c r="AB90" s="72"/>
      <c r="AC90" s="72"/>
      <c r="AD90" s="72"/>
    </row>
    <row r="91" spans="1:30" x14ac:dyDescent="0.25">
      <c r="A91" s="25"/>
      <c r="B91" s="76"/>
      <c r="C91" s="38"/>
      <c r="D91" s="76"/>
      <c r="E91" s="79"/>
      <c r="G91" s="38"/>
      <c r="H91" s="40"/>
      <c r="I91" s="38"/>
      <c r="J91" s="26"/>
      <c r="K91" s="26"/>
      <c r="L91" s="26"/>
      <c r="M91" s="38"/>
      <c r="N91" s="38"/>
      <c r="O91" s="38"/>
      <c r="P91" s="38"/>
      <c r="Q91" s="98"/>
      <c r="R91" s="98"/>
      <c r="S91" s="98"/>
      <c r="T91" s="98"/>
      <c r="U91" s="98"/>
      <c r="V91" s="38"/>
      <c r="W91" s="76"/>
      <c r="X91" s="38"/>
      <c r="Y91" s="72"/>
      <c r="Z91" s="72"/>
      <c r="AA91" s="72"/>
      <c r="AB91" s="72"/>
      <c r="AC91" s="72"/>
      <c r="AD91" s="72"/>
    </row>
    <row r="92" spans="1:30" x14ac:dyDescent="0.25">
      <c r="A92" s="25"/>
      <c r="B92" s="76"/>
      <c r="C92" s="38"/>
      <c r="D92" s="76"/>
      <c r="E92" s="79"/>
      <c r="G92" s="38"/>
      <c r="H92" s="40"/>
      <c r="I92" s="38"/>
      <c r="J92" s="26"/>
      <c r="K92" s="26"/>
      <c r="L92" s="26"/>
      <c r="M92" s="38"/>
      <c r="N92" s="38"/>
      <c r="O92" s="38"/>
      <c r="P92" s="38"/>
      <c r="Q92" s="98"/>
      <c r="R92" s="98"/>
      <c r="S92" s="98"/>
      <c r="T92" s="98"/>
      <c r="U92" s="98"/>
      <c r="V92" s="38"/>
      <c r="W92" s="76"/>
      <c r="X92" s="38"/>
      <c r="Y92" s="72"/>
      <c r="Z92" s="72"/>
      <c r="AA92" s="72"/>
      <c r="AB92" s="72"/>
      <c r="AC92" s="72"/>
      <c r="AD92" s="72"/>
    </row>
    <row r="93" spans="1:30" x14ac:dyDescent="0.25">
      <c r="A93" s="25"/>
      <c r="B93" s="76"/>
      <c r="C93" s="38"/>
      <c r="D93" s="76"/>
      <c r="E93" s="79"/>
      <c r="G93" s="38"/>
      <c r="H93" s="40"/>
      <c r="I93" s="38"/>
      <c r="J93" s="26"/>
      <c r="K93" s="26"/>
      <c r="L93" s="26"/>
      <c r="M93" s="38"/>
      <c r="N93" s="38"/>
      <c r="O93" s="38"/>
      <c r="P93" s="38"/>
      <c r="Q93" s="98"/>
      <c r="R93" s="98"/>
      <c r="S93" s="98"/>
      <c r="T93" s="98"/>
      <c r="U93" s="98"/>
      <c r="V93" s="38"/>
      <c r="W93" s="76"/>
      <c r="X93" s="38"/>
      <c r="Y93" s="72"/>
      <c r="Z93" s="72"/>
      <c r="AA93" s="72"/>
      <c r="AB93" s="72"/>
      <c r="AC93" s="72"/>
      <c r="AD93" s="72"/>
    </row>
    <row r="94" spans="1:30" x14ac:dyDescent="0.25">
      <c r="A94" s="25"/>
      <c r="B94" s="76"/>
      <c r="C94" s="38"/>
      <c r="D94" s="76"/>
      <c r="E94" s="79"/>
      <c r="G94" s="38"/>
      <c r="H94" s="40"/>
      <c r="I94" s="38"/>
      <c r="J94" s="26"/>
      <c r="K94" s="26"/>
      <c r="L94" s="26"/>
      <c r="M94" s="38"/>
      <c r="N94" s="38"/>
      <c r="O94" s="38"/>
      <c r="P94" s="38"/>
      <c r="Q94" s="98"/>
      <c r="R94" s="98"/>
      <c r="S94" s="98"/>
      <c r="T94" s="98"/>
      <c r="U94" s="98"/>
      <c r="V94" s="38"/>
      <c r="W94" s="76"/>
      <c r="X94" s="38"/>
      <c r="Y94" s="72"/>
      <c r="Z94" s="72"/>
      <c r="AA94" s="72"/>
      <c r="AB94" s="72"/>
      <c r="AC94" s="72"/>
      <c r="AD94" s="72"/>
    </row>
    <row r="95" spans="1:30" x14ac:dyDescent="0.25">
      <c r="A95" s="25"/>
      <c r="B95" s="76"/>
      <c r="C95" s="38"/>
      <c r="D95" s="76"/>
      <c r="E95" s="79"/>
      <c r="G95" s="38"/>
      <c r="H95" s="40"/>
      <c r="I95" s="38"/>
      <c r="J95" s="26"/>
      <c r="K95" s="26"/>
      <c r="L95" s="26"/>
      <c r="M95" s="38"/>
      <c r="N95" s="38"/>
      <c r="O95" s="38"/>
      <c r="P95" s="38"/>
      <c r="Q95" s="98"/>
      <c r="R95" s="98"/>
      <c r="S95" s="98"/>
      <c r="T95" s="98"/>
      <c r="U95" s="98"/>
      <c r="V95" s="38"/>
      <c r="W95" s="76"/>
      <c r="X95" s="38"/>
      <c r="Y95" s="72"/>
      <c r="Z95" s="72"/>
      <c r="AA95" s="72"/>
      <c r="AB95" s="72"/>
      <c r="AC95" s="72"/>
      <c r="AD95" s="72"/>
    </row>
    <row r="96" spans="1:30" x14ac:dyDescent="0.25">
      <c r="A96" s="25"/>
      <c r="B96" s="76"/>
      <c r="C96" s="38"/>
      <c r="D96" s="76"/>
      <c r="E96" s="79"/>
      <c r="G96" s="38"/>
      <c r="H96" s="40"/>
      <c r="I96" s="38"/>
      <c r="J96" s="26"/>
      <c r="K96" s="26"/>
      <c r="L96" s="26"/>
      <c r="M96" s="38"/>
      <c r="N96" s="38"/>
      <c r="O96" s="38"/>
      <c r="P96" s="38"/>
      <c r="Q96" s="98"/>
      <c r="R96" s="98"/>
      <c r="S96" s="98"/>
      <c r="T96" s="98"/>
      <c r="U96" s="98"/>
      <c r="V96" s="38"/>
      <c r="W96" s="76"/>
      <c r="X96" s="38"/>
      <c r="Y96" s="72"/>
      <c r="Z96" s="72"/>
      <c r="AA96" s="72"/>
      <c r="AB96" s="72"/>
      <c r="AC96" s="72"/>
      <c r="AD96" s="72"/>
    </row>
    <row r="97" spans="1:30" x14ac:dyDescent="0.25">
      <c r="A97" s="25"/>
      <c r="B97" s="76"/>
      <c r="C97" s="38"/>
      <c r="D97" s="76"/>
      <c r="E97" s="79"/>
      <c r="G97" s="38"/>
      <c r="H97" s="40"/>
      <c r="I97" s="38"/>
      <c r="J97" s="26"/>
      <c r="K97" s="26"/>
      <c r="L97" s="26"/>
      <c r="M97" s="38"/>
      <c r="N97" s="38"/>
      <c r="O97" s="38"/>
      <c r="P97" s="38"/>
      <c r="Q97" s="98"/>
      <c r="R97" s="98"/>
      <c r="S97" s="98"/>
      <c r="T97" s="98"/>
      <c r="U97" s="98"/>
      <c r="V97" s="38"/>
      <c r="W97" s="76"/>
      <c r="X97" s="38"/>
      <c r="Y97" s="72"/>
      <c r="Z97" s="72"/>
      <c r="AA97" s="72"/>
      <c r="AB97" s="72"/>
      <c r="AC97" s="72"/>
      <c r="AD97" s="72"/>
    </row>
    <row r="98" spans="1:30" x14ac:dyDescent="0.25">
      <c r="A98" s="25"/>
      <c r="B98" s="76"/>
      <c r="C98" s="38"/>
      <c r="D98" s="76"/>
      <c r="E98" s="79"/>
      <c r="G98" s="38"/>
      <c r="H98" s="40"/>
      <c r="I98" s="38"/>
      <c r="J98" s="26"/>
      <c r="K98" s="26"/>
      <c r="L98" s="26"/>
      <c r="M98" s="38"/>
      <c r="N98" s="38"/>
      <c r="O98" s="38"/>
      <c r="P98" s="38"/>
      <c r="Q98" s="98"/>
      <c r="R98" s="98"/>
      <c r="S98" s="98"/>
      <c r="T98" s="98"/>
      <c r="U98" s="98"/>
      <c r="V98" s="38"/>
      <c r="W98" s="76"/>
      <c r="X98" s="38"/>
      <c r="Y98" s="72"/>
      <c r="Z98" s="72"/>
      <c r="AA98" s="72"/>
      <c r="AB98" s="72"/>
      <c r="AC98" s="72"/>
      <c r="AD98" s="72"/>
    </row>
    <row r="99" spans="1:30" x14ac:dyDescent="0.25">
      <c r="A99" s="25"/>
      <c r="B99" s="76"/>
      <c r="C99" s="38"/>
      <c r="D99" s="76"/>
      <c r="E99" s="79"/>
      <c r="G99" s="38"/>
      <c r="H99" s="40"/>
      <c r="I99" s="38"/>
      <c r="J99" s="26"/>
      <c r="K99" s="26"/>
      <c r="L99" s="26"/>
      <c r="M99" s="38"/>
      <c r="N99" s="38"/>
      <c r="O99" s="38"/>
      <c r="P99" s="38"/>
      <c r="Q99" s="98"/>
      <c r="R99" s="98"/>
      <c r="S99" s="98"/>
      <c r="T99" s="98"/>
      <c r="U99" s="98"/>
      <c r="V99" s="38"/>
      <c r="W99" s="76"/>
      <c r="X99" s="38"/>
      <c r="Y99" s="72"/>
      <c r="Z99" s="72"/>
      <c r="AA99" s="72"/>
      <c r="AB99" s="72"/>
      <c r="AC99" s="72"/>
      <c r="AD99" s="72"/>
    </row>
    <row r="100" spans="1:30" x14ac:dyDescent="0.25">
      <c r="A100" s="25"/>
      <c r="B100" s="76"/>
      <c r="C100" s="38"/>
      <c r="D100" s="76"/>
      <c r="E100" s="79"/>
      <c r="G100" s="38"/>
      <c r="H100" s="40"/>
      <c r="I100" s="38"/>
      <c r="J100" s="26"/>
      <c r="K100" s="26"/>
      <c r="L100" s="26"/>
      <c r="M100" s="38"/>
      <c r="N100" s="38"/>
      <c r="O100" s="38"/>
      <c r="P100" s="38"/>
      <c r="Q100" s="98"/>
      <c r="R100" s="98"/>
      <c r="S100" s="98"/>
      <c r="T100" s="98"/>
      <c r="U100" s="98"/>
      <c r="V100" s="38"/>
      <c r="W100" s="76"/>
      <c r="X100" s="38"/>
      <c r="Y100" s="72"/>
      <c r="Z100" s="72"/>
      <c r="AA100" s="72"/>
      <c r="AB100" s="72"/>
      <c r="AC100" s="72"/>
      <c r="AD100" s="72"/>
    </row>
    <row r="101" spans="1:30" x14ac:dyDescent="0.25">
      <c r="A101" s="25"/>
      <c r="B101" s="76"/>
      <c r="C101" s="38"/>
      <c r="D101" s="76"/>
      <c r="E101" s="79"/>
      <c r="G101" s="38"/>
      <c r="H101" s="40"/>
      <c r="I101" s="38"/>
      <c r="J101" s="26"/>
      <c r="K101" s="26"/>
      <c r="L101" s="26"/>
      <c r="M101" s="38"/>
      <c r="N101" s="38"/>
      <c r="O101" s="38"/>
      <c r="P101" s="38"/>
      <c r="Q101" s="98"/>
      <c r="R101" s="98"/>
      <c r="S101" s="98"/>
      <c r="T101" s="98"/>
      <c r="U101" s="98"/>
      <c r="V101" s="38"/>
      <c r="W101" s="76"/>
      <c r="X101" s="38"/>
      <c r="Y101" s="72"/>
      <c r="Z101" s="72"/>
      <c r="AA101" s="72"/>
      <c r="AB101" s="72"/>
      <c r="AC101" s="72"/>
      <c r="AD101" s="72"/>
    </row>
    <row r="102" spans="1:30" x14ac:dyDescent="0.25">
      <c r="A102" s="25"/>
      <c r="B102" s="76"/>
      <c r="C102" s="38"/>
      <c r="D102" s="76"/>
      <c r="E102" s="79"/>
      <c r="G102" s="38"/>
      <c r="H102" s="40"/>
      <c r="I102" s="38"/>
      <c r="J102" s="26"/>
      <c r="K102" s="26"/>
      <c r="L102" s="26"/>
      <c r="M102" s="38"/>
      <c r="N102" s="38"/>
      <c r="O102" s="38"/>
      <c r="P102" s="38"/>
      <c r="Q102" s="98"/>
      <c r="R102" s="98"/>
      <c r="S102" s="98"/>
      <c r="T102" s="98"/>
      <c r="U102" s="98"/>
      <c r="V102" s="38"/>
      <c r="W102" s="76"/>
      <c r="X102" s="38"/>
      <c r="Y102" s="72"/>
      <c r="Z102" s="72"/>
      <c r="AA102" s="72"/>
      <c r="AB102" s="72"/>
      <c r="AC102" s="72"/>
      <c r="AD102" s="72"/>
    </row>
    <row r="103" spans="1:30" x14ac:dyDescent="0.25">
      <c r="A103" s="25"/>
      <c r="B103" s="76"/>
      <c r="C103" s="38"/>
      <c r="D103" s="76"/>
      <c r="E103" s="79"/>
      <c r="G103" s="38"/>
      <c r="H103" s="40"/>
      <c r="I103" s="38"/>
      <c r="J103" s="26"/>
      <c r="K103" s="26"/>
      <c r="L103" s="26"/>
      <c r="M103" s="38"/>
      <c r="N103" s="38"/>
      <c r="O103" s="38"/>
      <c r="P103" s="38"/>
      <c r="Q103" s="98"/>
      <c r="R103" s="98"/>
      <c r="S103" s="98"/>
      <c r="T103" s="98"/>
      <c r="U103" s="98"/>
      <c r="V103" s="38"/>
      <c r="W103" s="76"/>
      <c r="X103" s="38"/>
      <c r="Y103" s="72"/>
      <c r="Z103" s="72"/>
      <c r="AA103" s="72"/>
      <c r="AB103" s="72"/>
      <c r="AC103" s="72"/>
      <c r="AD103" s="72"/>
    </row>
    <row r="104" spans="1:30" x14ac:dyDescent="0.25">
      <c r="A104" s="25"/>
      <c r="B104" s="76"/>
      <c r="C104" s="38"/>
      <c r="D104" s="76"/>
      <c r="E104" s="79"/>
      <c r="G104" s="38"/>
      <c r="H104" s="40"/>
      <c r="I104" s="38"/>
      <c r="J104" s="26"/>
      <c r="K104" s="26"/>
      <c r="L104" s="26"/>
      <c r="M104" s="38"/>
      <c r="N104" s="38"/>
      <c r="O104" s="38"/>
      <c r="P104" s="38"/>
      <c r="Q104" s="98"/>
      <c r="R104" s="98"/>
      <c r="S104" s="98"/>
      <c r="T104" s="98"/>
      <c r="U104" s="98"/>
      <c r="V104" s="38"/>
      <c r="W104" s="76"/>
      <c r="X104" s="38"/>
      <c r="Y104" s="72"/>
      <c r="Z104" s="72"/>
      <c r="AA104" s="72"/>
      <c r="AB104" s="72"/>
      <c r="AC104" s="72"/>
      <c r="AD104" s="72"/>
    </row>
    <row r="105" spans="1:30" x14ac:dyDescent="0.25">
      <c r="A105" s="25"/>
      <c r="B105" s="76"/>
      <c r="C105" s="38"/>
      <c r="D105" s="76"/>
      <c r="E105" s="79"/>
      <c r="G105" s="38"/>
      <c r="H105" s="40"/>
      <c r="I105" s="38"/>
      <c r="J105" s="26"/>
      <c r="K105" s="26"/>
      <c r="L105" s="26"/>
      <c r="M105" s="38"/>
      <c r="N105" s="38"/>
      <c r="O105" s="38"/>
      <c r="P105" s="38"/>
      <c r="Q105" s="98"/>
      <c r="R105" s="98"/>
      <c r="S105" s="98"/>
      <c r="T105" s="98"/>
      <c r="U105" s="98"/>
      <c r="V105" s="38"/>
      <c r="W105" s="76"/>
      <c r="X105" s="38"/>
      <c r="Y105" s="72"/>
      <c r="Z105" s="72"/>
      <c r="AA105" s="72"/>
      <c r="AB105" s="72"/>
      <c r="AC105" s="72"/>
      <c r="AD105" s="72"/>
    </row>
    <row r="106" spans="1:30" x14ac:dyDescent="0.25">
      <c r="A106" s="25"/>
      <c r="B106" s="76"/>
      <c r="C106" s="38"/>
      <c r="D106" s="76"/>
      <c r="E106" s="79"/>
      <c r="G106" s="38"/>
      <c r="H106" s="40"/>
      <c r="I106" s="38"/>
      <c r="J106" s="26"/>
      <c r="K106" s="26"/>
      <c r="L106" s="26"/>
      <c r="M106" s="38"/>
      <c r="N106" s="38"/>
      <c r="O106" s="38"/>
      <c r="P106" s="38"/>
      <c r="Q106" s="98"/>
      <c r="R106" s="98"/>
      <c r="S106" s="98"/>
      <c r="T106" s="98"/>
      <c r="U106" s="98"/>
      <c r="V106" s="38"/>
      <c r="W106" s="76"/>
      <c r="X106" s="38"/>
      <c r="Y106" s="72"/>
      <c r="Z106" s="72"/>
      <c r="AA106" s="72"/>
      <c r="AB106" s="72"/>
      <c r="AC106" s="72"/>
      <c r="AD106" s="72"/>
    </row>
    <row r="107" spans="1:30" x14ac:dyDescent="0.25">
      <c r="A107" s="25"/>
      <c r="B107" s="76"/>
      <c r="C107" s="38"/>
      <c r="D107" s="76"/>
      <c r="E107" s="79"/>
      <c r="G107" s="38"/>
      <c r="H107" s="40"/>
      <c r="I107" s="38"/>
      <c r="J107" s="26"/>
      <c r="K107" s="26"/>
      <c r="L107" s="26"/>
      <c r="M107" s="38"/>
      <c r="N107" s="38"/>
      <c r="O107" s="38"/>
      <c r="P107" s="38"/>
      <c r="Q107" s="98"/>
      <c r="R107" s="98"/>
      <c r="S107" s="98"/>
      <c r="T107" s="98"/>
      <c r="U107" s="98"/>
      <c r="V107" s="38"/>
      <c r="W107" s="76"/>
      <c r="X107" s="38"/>
      <c r="Y107" s="72"/>
      <c r="Z107" s="72"/>
      <c r="AA107" s="72"/>
      <c r="AB107" s="72"/>
      <c r="AC107" s="72"/>
      <c r="AD107" s="72"/>
    </row>
    <row r="108" spans="1:30" x14ac:dyDescent="0.25">
      <c r="A108" s="25"/>
      <c r="B108" s="76"/>
      <c r="C108" s="38"/>
      <c r="D108" s="76"/>
      <c r="E108" s="79"/>
      <c r="G108" s="38"/>
      <c r="H108" s="40"/>
      <c r="I108" s="38"/>
      <c r="J108" s="26"/>
      <c r="K108" s="26"/>
      <c r="L108" s="26"/>
      <c r="M108" s="38"/>
      <c r="N108" s="38"/>
      <c r="O108" s="38"/>
      <c r="P108" s="38"/>
      <c r="Q108" s="98"/>
      <c r="R108" s="98"/>
      <c r="S108" s="98"/>
      <c r="T108" s="98"/>
      <c r="U108" s="98"/>
      <c r="V108" s="38"/>
      <c r="W108" s="76"/>
      <c r="X108" s="38"/>
      <c r="Y108" s="72"/>
      <c r="Z108" s="72"/>
      <c r="AA108" s="72"/>
      <c r="AB108" s="72"/>
      <c r="AC108" s="72"/>
      <c r="AD108" s="72"/>
    </row>
    <row r="109" spans="1:30" x14ac:dyDescent="0.25">
      <c r="A109" s="25"/>
      <c r="B109" s="76"/>
      <c r="C109" s="38"/>
      <c r="D109" s="76"/>
      <c r="E109" s="79"/>
      <c r="G109" s="38"/>
      <c r="H109" s="40"/>
      <c r="I109" s="38"/>
      <c r="J109" s="26"/>
      <c r="K109" s="26"/>
      <c r="L109" s="26"/>
      <c r="M109" s="38"/>
      <c r="N109" s="38"/>
      <c r="O109" s="38"/>
      <c r="P109" s="38"/>
      <c r="Q109" s="98"/>
      <c r="R109" s="98"/>
      <c r="S109" s="98"/>
      <c r="T109" s="98"/>
      <c r="U109" s="98"/>
      <c r="V109" s="38"/>
      <c r="W109" s="76"/>
      <c r="X109" s="38"/>
      <c r="Y109" s="72"/>
      <c r="Z109" s="72"/>
      <c r="AA109" s="72"/>
      <c r="AB109" s="72"/>
      <c r="AC109" s="72"/>
      <c r="AD109" s="72"/>
    </row>
    <row r="110" spans="1:30" x14ac:dyDescent="0.25">
      <c r="A110" s="25"/>
      <c r="B110" s="76"/>
      <c r="C110" s="38"/>
      <c r="D110" s="76"/>
      <c r="E110" s="79"/>
      <c r="G110" s="38"/>
      <c r="H110" s="40"/>
      <c r="I110" s="38"/>
      <c r="J110" s="26"/>
      <c r="K110" s="26"/>
      <c r="L110" s="26"/>
      <c r="M110" s="38"/>
      <c r="N110" s="38"/>
      <c r="O110" s="38"/>
      <c r="P110" s="38"/>
      <c r="Q110" s="98"/>
      <c r="R110" s="98"/>
      <c r="S110" s="98"/>
      <c r="T110" s="98"/>
      <c r="U110" s="98"/>
      <c r="V110" s="38"/>
      <c r="W110" s="76"/>
      <c r="X110" s="38"/>
      <c r="Y110" s="72"/>
      <c r="Z110" s="72"/>
      <c r="AA110" s="72"/>
      <c r="AB110" s="72"/>
      <c r="AC110" s="72"/>
      <c r="AD110" s="72"/>
    </row>
    <row r="111" spans="1:30" x14ac:dyDescent="0.25">
      <c r="A111" s="25"/>
      <c r="B111" s="76"/>
      <c r="C111" s="38"/>
      <c r="D111" s="76"/>
      <c r="E111" s="79"/>
      <c r="G111" s="38"/>
      <c r="H111" s="40"/>
      <c r="I111" s="38"/>
      <c r="J111" s="26"/>
      <c r="K111" s="26"/>
      <c r="L111" s="26"/>
      <c r="M111" s="38"/>
      <c r="N111" s="38"/>
      <c r="O111" s="38"/>
      <c r="P111" s="38"/>
      <c r="Q111" s="98"/>
      <c r="R111" s="98"/>
      <c r="S111" s="98"/>
      <c r="T111" s="98"/>
      <c r="U111" s="98"/>
      <c r="V111" s="38"/>
      <c r="W111" s="76"/>
      <c r="X111" s="38"/>
      <c r="Y111" s="72"/>
      <c r="Z111" s="72"/>
      <c r="AA111" s="72"/>
      <c r="AB111" s="72"/>
      <c r="AC111" s="72"/>
      <c r="AD111" s="72"/>
    </row>
    <row r="112" spans="1:30" x14ac:dyDescent="0.25">
      <c r="A112" s="25"/>
      <c r="B112" s="76"/>
      <c r="C112" s="38"/>
      <c r="D112" s="76"/>
      <c r="E112" s="79"/>
      <c r="G112" s="38"/>
      <c r="H112" s="40"/>
      <c r="I112" s="38"/>
      <c r="J112" s="26"/>
      <c r="K112" s="26"/>
      <c r="L112" s="26"/>
      <c r="M112" s="38"/>
      <c r="N112" s="38"/>
      <c r="O112" s="38"/>
      <c r="P112" s="38"/>
      <c r="Q112" s="98"/>
      <c r="R112" s="98"/>
      <c r="S112" s="98"/>
      <c r="T112" s="98"/>
      <c r="U112" s="98"/>
      <c r="V112" s="38"/>
      <c r="W112" s="76"/>
      <c r="X112" s="38"/>
      <c r="Y112" s="72"/>
      <c r="Z112" s="72"/>
      <c r="AA112" s="72"/>
      <c r="AB112" s="72"/>
      <c r="AC112" s="72"/>
      <c r="AD112" s="72"/>
    </row>
    <row r="113" spans="1:30" x14ac:dyDescent="0.25">
      <c r="A113" s="25"/>
      <c r="B113" s="76"/>
      <c r="C113" s="38"/>
      <c r="D113" s="76"/>
      <c r="E113" s="79"/>
      <c r="G113" s="38"/>
      <c r="H113" s="40"/>
      <c r="I113" s="38"/>
      <c r="J113" s="26"/>
      <c r="K113" s="26"/>
      <c r="L113" s="26"/>
      <c r="M113" s="38"/>
      <c r="N113" s="38"/>
      <c r="O113" s="38"/>
      <c r="P113" s="38"/>
      <c r="Q113" s="98"/>
      <c r="R113" s="98"/>
      <c r="S113" s="98"/>
      <c r="T113" s="98"/>
      <c r="U113" s="98"/>
      <c r="V113" s="38"/>
      <c r="W113" s="76"/>
      <c r="X113" s="38"/>
      <c r="Y113" s="72"/>
      <c r="Z113" s="72"/>
      <c r="AA113" s="72"/>
      <c r="AB113" s="72"/>
      <c r="AC113" s="72"/>
      <c r="AD113" s="72"/>
    </row>
    <row r="114" spans="1:30" x14ac:dyDescent="0.25">
      <c r="A114" s="25"/>
      <c r="B114" s="76"/>
      <c r="C114" s="38"/>
      <c r="D114" s="76"/>
      <c r="E114" s="79"/>
      <c r="G114" s="38"/>
      <c r="H114" s="40"/>
      <c r="I114" s="38"/>
      <c r="J114" s="26"/>
      <c r="K114" s="26"/>
      <c r="L114" s="26"/>
      <c r="M114" s="38"/>
      <c r="N114" s="38"/>
      <c r="O114" s="38"/>
      <c r="P114" s="38"/>
      <c r="Q114" s="98"/>
      <c r="R114" s="98"/>
      <c r="S114" s="98"/>
      <c r="T114" s="98"/>
      <c r="U114" s="98"/>
      <c r="V114" s="38"/>
      <c r="W114" s="76"/>
      <c r="X114" s="38"/>
      <c r="Y114" s="72"/>
      <c r="Z114" s="72"/>
      <c r="AA114" s="72"/>
      <c r="AB114" s="72"/>
      <c r="AC114" s="72"/>
      <c r="AD114" s="72"/>
    </row>
    <row r="115" spans="1:30" x14ac:dyDescent="0.25">
      <c r="A115" s="25"/>
      <c r="B115" s="76"/>
      <c r="C115" s="38"/>
      <c r="D115" s="76"/>
      <c r="E115" s="79"/>
      <c r="G115" s="38"/>
      <c r="H115" s="40"/>
      <c r="I115" s="38"/>
      <c r="J115" s="26"/>
      <c r="K115" s="26"/>
      <c r="L115" s="26"/>
      <c r="M115" s="38"/>
      <c r="N115" s="38"/>
      <c r="O115" s="38"/>
      <c r="P115" s="38"/>
      <c r="Q115" s="98"/>
      <c r="R115" s="98"/>
      <c r="S115" s="98"/>
      <c r="T115" s="98"/>
      <c r="U115" s="98"/>
      <c r="V115" s="38"/>
      <c r="W115" s="76"/>
      <c r="X115" s="38"/>
      <c r="Y115" s="72"/>
      <c r="Z115" s="72"/>
      <c r="AA115" s="72"/>
      <c r="AB115" s="72"/>
      <c r="AC115" s="72"/>
      <c r="AD115" s="72"/>
    </row>
    <row r="116" spans="1:30" x14ac:dyDescent="0.25">
      <c r="A116" s="25"/>
      <c r="B116" s="76"/>
      <c r="C116" s="38"/>
      <c r="D116" s="76"/>
      <c r="E116" s="79"/>
      <c r="G116" s="38"/>
      <c r="H116" s="40"/>
      <c r="I116" s="38"/>
      <c r="J116" s="26"/>
      <c r="K116" s="26"/>
      <c r="L116" s="26"/>
      <c r="M116" s="38"/>
      <c r="N116" s="38"/>
      <c r="O116" s="38"/>
      <c r="P116" s="38"/>
      <c r="Q116" s="98"/>
      <c r="R116" s="98"/>
      <c r="S116" s="98"/>
      <c r="T116" s="98"/>
      <c r="U116" s="98"/>
      <c r="V116" s="38"/>
      <c r="W116" s="76"/>
      <c r="X116" s="38"/>
      <c r="Y116" s="72"/>
      <c r="Z116" s="72"/>
      <c r="AA116" s="72"/>
      <c r="AB116" s="72"/>
      <c r="AC116" s="72"/>
      <c r="AD116" s="72"/>
    </row>
    <row r="117" spans="1:30" x14ac:dyDescent="0.25">
      <c r="A117" s="25"/>
      <c r="B117" s="76"/>
      <c r="C117" s="38"/>
      <c r="D117" s="76"/>
      <c r="E117" s="79"/>
      <c r="G117" s="38"/>
      <c r="H117" s="40"/>
      <c r="I117" s="38"/>
      <c r="J117" s="26"/>
      <c r="K117" s="26"/>
      <c r="L117" s="26"/>
      <c r="M117" s="38"/>
      <c r="N117" s="38"/>
      <c r="O117" s="38"/>
      <c r="P117" s="38"/>
      <c r="Q117" s="98"/>
      <c r="R117" s="98"/>
      <c r="S117" s="98"/>
      <c r="T117" s="98"/>
      <c r="U117" s="98"/>
      <c r="V117" s="38"/>
      <c r="W117" s="76"/>
      <c r="X117" s="38"/>
      <c r="Y117" s="72"/>
      <c r="Z117" s="72"/>
      <c r="AA117" s="72"/>
      <c r="AB117" s="72"/>
      <c r="AC117" s="72"/>
      <c r="AD117" s="72"/>
    </row>
    <row r="118" spans="1:30" x14ac:dyDescent="0.25">
      <c r="A118" s="25"/>
      <c r="B118" s="76"/>
      <c r="C118" s="38"/>
      <c r="D118" s="76"/>
      <c r="E118" s="79"/>
      <c r="G118" s="38"/>
      <c r="H118" s="40"/>
      <c r="I118" s="38"/>
      <c r="J118" s="26"/>
      <c r="K118" s="26"/>
      <c r="L118" s="26"/>
      <c r="M118" s="38"/>
      <c r="N118" s="38"/>
      <c r="O118" s="38"/>
      <c r="P118" s="38"/>
      <c r="Q118" s="98"/>
      <c r="R118" s="98"/>
      <c r="S118" s="98"/>
      <c r="T118" s="98"/>
      <c r="U118" s="98"/>
      <c r="V118" s="38"/>
      <c r="W118" s="76"/>
      <c r="X118" s="38"/>
      <c r="Y118" s="72"/>
      <c r="Z118" s="72"/>
      <c r="AA118" s="72"/>
      <c r="AB118" s="72"/>
      <c r="AC118" s="72"/>
      <c r="AD118" s="72"/>
    </row>
    <row r="119" spans="1:30" x14ac:dyDescent="0.25">
      <c r="A119" s="25"/>
      <c r="B119" s="76"/>
      <c r="C119" s="38"/>
      <c r="D119" s="76"/>
      <c r="E119" s="79"/>
      <c r="G119" s="38"/>
      <c r="H119" s="40"/>
      <c r="I119" s="38"/>
      <c r="J119" s="26"/>
      <c r="K119" s="26"/>
      <c r="L119" s="26"/>
      <c r="M119" s="38"/>
      <c r="N119" s="38"/>
      <c r="O119" s="38"/>
      <c r="P119" s="38"/>
      <c r="Q119" s="98"/>
      <c r="R119" s="98"/>
      <c r="S119" s="98"/>
      <c r="T119" s="98"/>
      <c r="U119" s="98"/>
      <c r="V119" s="38"/>
      <c r="W119" s="76"/>
      <c r="X119" s="38"/>
      <c r="Y119" s="72"/>
      <c r="Z119" s="72"/>
      <c r="AA119" s="72"/>
      <c r="AB119" s="72"/>
      <c r="AC119" s="72"/>
      <c r="AD119" s="72"/>
    </row>
    <row r="120" spans="1:30" x14ac:dyDescent="0.25">
      <c r="A120" s="25"/>
      <c r="B120" s="76"/>
      <c r="C120" s="38"/>
      <c r="D120" s="76"/>
      <c r="E120" s="79"/>
      <c r="G120" s="38"/>
      <c r="H120" s="40"/>
      <c r="I120" s="38"/>
      <c r="J120" s="26"/>
      <c r="K120" s="26"/>
      <c r="L120" s="26"/>
      <c r="M120" s="38"/>
      <c r="N120" s="38"/>
      <c r="O120" s="38"/>
      <c r="P120" s="38"/>
      <c r="Q120" s="98"/>
      <c r="R120" s="98"/>
      <c r="S120" s="98"/>
      <c r="T120" s="98"/>
      <c r="U120" s="98"/>
      <c r="V120" s="38"/>
      <c r="W120" s="76"/>
      <c r="X120" s="38"/>
      <c r="Y120" s="72"/>
      <c r="Z120" s="72"/>
      <c r="AA120" s="72"/>
      <c r="AB120" s="72"/>
      <c r="AC120" s="72"/>
      <c r="AD120" s="72"/>
    </row>
    <row r="121" spans="1:30" x14ac:dyDescent="0.25">
      <c r="A121" s="25"/>
      <c r="B121" s="76"/>
      <c r="C121" s="38"/>
      <c r="D121" s="76"/>
      <c r="E121" s="79"/>
      <c r="G121" s="38"/>
      <c r="H121" s="40"/>
      <c r="I121" s="38"/>
      <c r="J121" s="26"/>
      <c r="K121" s="26"/>
      <c r="L121" s="26"/>
      <c r="M121" s="38"/>
      <c r="N121" s="38"/>
      <c r="O121" s="38"/>
      <c r="P121" s="38"/>
      <c r="Q121" s="98"/>
      <c r="R121" s="98"/>
      <c r="S121" s="98"/>
      <c r="T121" s="98"/>
      <c r="U121" s="98"/>
      <c r="V121" s="38"/>
      <c r="W121" s="76"/>
      <c r="X121" s="38"/>
      <c r="Y121" s="72"/>
      <c r="Z121" s="72"/>
      <c r="AA121" s="72"/>
      <c r="AB121" s="72"/>
      <c r="AC121" s="72"/>
      <c r="AD121" s="72"/>
    </row>
    <row r="122" spans="1:30" x14ac:dyDescent="0.25">
      <c r="A122" s="25"/>
      <c r="B122" s="76"/>
      <c r="C122" s="38"/>
      <c r="D122" s="76"/>
      <c r="E122" s="79"/>
      <c r="G122" s="38"/>
      <c r="H122" s="40"/>
      <c r="I122" s="38"/>
      <c r="J122" s="26"/>
      <c r="K122" s="26"/>
      <c r="L122" s="26"/>
      <c r="M122" s="38"/>
      <c r="N122" s="38"/>
      <c r="O122" s="38"/>
      <c r="P122" s="38"/>
      <c r="Q122" s="98"/>
      <c r="R122" s="98"/>
      <c r="S122" s="98"/>
      <c r="T122" s="98"/>
      <c r="U122" s="98"/>
      <c r="V122" s="38"/>
      <c r="W122" s="76"/>
      <c r="X122" s="38"/>
      <c r="Y122" s="72"/>
      <c r="Z122" s="72"/>
      <c r="AA122" s="72"/>
      <c r="AB122" s="72"/>
      <c r="AC122" s="72"/>
      <c r="AD122" s="72"/>
    </row>
    <row r="123" spans="1:30" x14ac:dyDescent="0.25">
      <c r="A123" s="25"/>
      <c r="B123" s="76"/>
      <c r="C123" s="38"/>
      <c r="D123" s="76"/>
      <c r="E123" s="79"/>
      <c r="G123" s="38"/>
      <c r="H123" s="40"/>
      <c r="I123" s="38"/>
      <c r="J123" s="26"/>
      <c r="K123" s="26"/>
      <c r="L123" s="26"/>
      <c r="M123" s="38"/>
      <c r="N123" s="38"/>
      <c r="O123" s="38"/>
      <c r="P123" s="38"/>
      <c r="Q123" s="98"/>
      <c r="R123" s="98"/>
      <c r="S123" s="98"/>
      <c r="T123" s="98"/>
      <c r="U123" s="98"/>
      <c r="V123" s="38"/>
      <c r="W123" s="76"/>
      <c r="X123" s="38"/>
      <c r="Y123" s="72"/>
      <c r="Z123" s="72"/>
      <c r="AA123" s="72"/>
      <c r="AB123" s="72"/>
      <c r="AC123" s="72"/>
      <c r="AD123" s="72"/>
    </row>
    <row r="124" spans="1:30" x14ac:dyDescent="0.25">
      <c r="A124" s="25"/>
      <c r="B124" s="76"/>
      <c r="C124" s="38"/>
      <c r="D124" s="76"/>
      <c r="E124" s="79"/>
      <c r="G124" s="38"/>
      <c r="H124" s="40"/>
      <c r="I124" s="38"/>
      <c r="J124" s="26"/>
      <c r="K124" s="26"/>
      <c r="L124" s="26"/>
      <c r="M124" s="38"/>
      <c r="N124" s="38"/>
      <c r="O124" s="38"/>
      <c r="P124" s="38"/>
      <c r="Q124" s="98"/>
      <c r="R124" s="98"/>
      <c r="S124" s="98"/>
      <c r="T124" s="98"/>
      <c r="U124" s="98"/>
      <c r="V124" s="38"/>
      <c r="W124" s="76"/>
      <c r="X124" s="38"/>
      <c r="Y124" s="72"/>
      <c r="Z124" s="72"/>
      <c r="AA124" s="72"/>
      <c r="AB124" s="72"/>
      <c r="AC124" s="72"/>
      <c r="AD124" s="72"/>
    </row>
    <row r="125" spans="1:30" x14ac:dyDescent="0.25">
      <c r="A125" s="25"/>
      <c r="B125" s="76"/>
      <c r="C125" s="38"/>
      <c r="D125" s="76"/>
      <c r="E125" s="79"/>
      <c r="G125" s="38"/>
      <c r="H125" s="40"/>
      <c r="I125" s="38"/>
      <c r="J125" s="26"/>
      <c r="K125" s="26"/>
      <c r="L125" s="26"/>
      <c r="M125" s="38"/>
      <c r="N125" s="38"/>
      <c r="O125" s="38"/>
      <c r="P125" s="38"/>
      <c r="Q125" s="98"/>
      <c r="R125" s="98"/>
      <c r="S125" s="98"/>
      <c r="T125" s="98"/>
      <c r="U125" s="98"/>
      <c r="V125" s="38"/>
      <c r="W125" s="76"/>
      <c r="X125" s="38"/>
      <c r="Y125" s="72"/>
      <c r="Z125" s="72"/>
      <c r="AA125" s="72"/>
      <c r="AB125" s="72"/>
      <c r="AC125" s="72"/>
      <c r="AD125" s="72"/>
    </row>
    <row r="126" spans="1:30" x14ac:dyDescent="0.25">
      <c r="A126" s="25"/>
      <c r="B126" s="76"/>
      <c r="C126" s="38"/>
      <c r="D126" s="76"/>
      <c r="E126" s="79"/>
      <c r="G126" s="38"/>
      <c r="H126" s="40"/>
      <c r="I126" s="38"/>
      <c r="J126" s="26"/>
      <c r="K126" s="26"/>
      <c r="L126" s="26"/>
      <c r="M126" s="38"/>
      <c r="N126" s="38"/>
      <c r="O126" s="38"/>
      <c r="P126" s="38"/>
      <c r="Q126" s="98"/>
      <c r="R126" s="98"/>
      <c r="S126" s="98"/>
      <c r="T126" s="98"/>
      <c r="U126" s="98"/>
      <c r="V126" s="38"/>
      <c r="W126" s="76"/>
      <c r="X126" s="38"/>
      <c r="Y126" s="72"/>
      <c r="Z126" s="72"/>
      <c r="AA126" s="72"/>
      <c r="AB126" s="72"/>
      <c r="AC126" s="72"/>
      <c r="AD126" s="72"/>
    </row>
    <row r="127" spans="1:30" x14ac:dyDescent="0.25">
      <c r="A127" s="25"/>
      <c r="B127" s="76"/>
      <c r="C127" s="38"/>
      <c r="D127" s="76"/>
      <c r="E127" s="79"/>
      <c r="G127" s="38"/>
      <c r="H127" s="40"/>
      <c r="I127" s="38"/>
      <c r="J127" s="26"/>
      <c r="K127" s="26"/>
      <c r="L127" s="26"/>
      <c r="M127" s="38"/>
      <c r="N127" s="38"/>
      <c r="O127" s="38"/>
      <c r="P127" s="38"/>
      <c r="Q127" s="98"/>
      <c r="R127" s="98"/>
      <c r="S127" s="98"/>
      <c r="T127" s="98"/>
      <c r="U127" s="98"/>
      <c r="V127" s="38"/>
      <c r="W127" s="76"/>
      <c r="X127" s="38"/>
      <c r="Y127" s="72"/>
      <c r="Z127" s="72"/>
      <c r="AA127" s="72"/>
      <c r="AB127" s="72"/>
      <c r="AC127" s="72"/>
      <c r="AD127" s="72"/>
    </row>
    <row r="128" spans="1:30" x14ac:dyDescent="0.25">
      <c r="A128" s="25"/>
      <c r="B128" s="76"/>
      <c r="C128" s="38"/>
      <c r="D128" s="76"/>
      <c r="E128" s="79"/>
      <c r="G128" s="38"/>
      <c r="H128" s="40"/>
      <c r="I128" s="38"/>
      <c r="J128" s="26"/>
      <c r="K128" s="26"/>
      <c r="L128" s="26"/>
      <c r="M128" s="38"/>
      <c r="N128" s="38"/>
      <c r="O128" s="38"/>
      <c r="P128" s="38"/>
      <c r="Q128" s="98"/>
      <c r="R128" s="98"/>
      <c r="S128" s="98"/>
      <c r="T128" s="98"/>
      <c r="U128" s="98"/>
      <c r="V128" s="38"/>
      <c r="W128" s="76"/>
      <c r="X128" s="38"/>
      <c r="Y128" s="72"/>
      <c r="Z128" s="72"/>
      <c r="AA128" s="72"/>
      <c r="AB128" s="72"/>
      <c r="AC128" s="72"/>
      <c r="AD128" s="72"/>
    </row>
    <row r="129" spans="1:30" x14ac:dyDescent="0.25">
      <c r="A129" s="25"/>
      <c r="B129" s="76"/>
      <c r="C129" s="38"/>
      <c r="D129" s="76"/>
      <c r="E129" s="79"/>
      <c r="G129" s="38"/>
      <c r="H129" s="40"/>
      <c r="I129" s="38"/>
      <c r="J129" s="26"/>
      <c r="K129" s="26"/>
      <c r="L129" s="26"/>
      <c r="M129" s="38"/>
      <c r="N129" s="38"/>
      <c r="O129" s="38"/>
      <c r="P129" s="38"/>
      <c r="Q129" s="98"/>
      <c r="R129" s="98"/>
      <c r="S129" s="98"/>
      <c r="T129" s="98"/>
      <c r="U129" s="98"/>
      <c r="V129" s="38"/>
      <c r="W129" s="76"/>
      <c r="X129" s="38"/>
      <c r="Y129" s="72"/>
      <c r="Z129" s="72"/>
      <c r="AA129" s="72"/>
      <c r="AB129" s="72"/>
      <c r="AC129" s="72"/>
      <c r="AD129" s="72"/>
    </row>
    <row r="130" spans="1:30" x14ac:dyDescent="0.25">
      <c r="A130" s="25"/>
      <c r="B130" s="76"/>
      <c r="C130" s="38"/>
      <c r="D130" s="76"/>
      <c r="E130" s="79"/>
      <c r="G130" s="38"/>
      <c r="H130" s="40"/>
      <c r="I130" s="38"/>
      <c r="J130" s="26"/>
      <c r="K130" s="26"/>
      <c r="L130" s="26"/>
      <c r="M130" s="38"/>
      <c r="N130" s="38"/>
      <c r="O130" s="38"/>
      <c r="P130" s="38"/>
      <c r="Q130" s="98"/>
      <c r="R130" s="98"/>
      <c r="S130" s="98"/>
      <c r="T130" s="98"/>
      <c r="U130" s="98"/>
      <c r="V130" s="38"/>
      <c r="W130" s="76"/>
      <c r="X130" s="38"/>
      <c r="Y130" s="72"/>
      <c r="Z130" s="72"/>
      <c r="AA130" s="72"/>
      <c r="AB130" s="72"/>
      <c r="AC130" s="72"/>
      <c r="AD130" s="72"/>
    </row>
    <row r="131" spans="1:30" x14ac:dyDescent="0.25">
      <c r="A131" s="25"/>
      <c r="B131" s="76"/>
      <c r="C131" s="38"/>
      <c r="D131" s="76"/>
      <c r="E131" s="79"/>
      <c r="G131" s="38"/>
      <c r="H131" s="40"/>
      <c r="I131" s="38"/>
      <c r="J131" s="26"/>
      <c r="K131" s="26"/>
      <c r="L131" s="26"/>
      <c r="M131" s="38"/>
      <c r="N131" s="38"/>
      <c r="O131" s="38"/>
      <c r="P131" s="38"/>
      <c r="Q131" s="98"/>
      <c r="R131" s="98"/>
      <c r="S131" s="98"/>
      <c r="T131" s="98"/>
      <c r="U131" s="98"/>
      <c r="V131" s="38"/>
      <c r="W131" s="76"/>
      <c r="X131" s="38"/>
      <c r="Y131" s="72"/>
      <c r="Z131" s="72"/>
      <c r="AA131" s="72"/>
      <c r="AB131" s="72"/>
      <c r="AC131" s="72"/>
      <c r="AD131" s="72"/>
    </row>
    <row r="132" spans="1:30" x14ac:dyDescent="0.25">
      <c r="A132" s="25"/>
      <c r="B132" s="76"/>
      <c r="C132" s="38"/>
      <c r="D132" s="76"/>
      <c r="E132" s="79"/>
      <c r="G132" s="38"/>
      <c r="H132" s="40"/>
      <c r="I132" s="38"/>
      <c r="J132" s="26"/>
      <c r="K132" s="26"/>
      <c r="L132" s="26"/>
      <c r="M132" s="38"/>
      <c r="N132" s="38"/>
      <c r="O132" s="38"/>
      <c r="P132" s="38"/>
      <c r="Q132" s="98"/>
      <c r="R132" s="98"/>
      <c r="S132" s="98"/>
      <c r="T132" s="98"/>
      <c r="U132" s="98"/>
      <c r="V132" s="38"/>
      <c r="W132" s="76"/>
      <c r="X132" s="38"/>
      <c r="Y132" s="72"/>
      <c r="Z132" s="72"/>
      <c r="AA132" s="72"/>
      <c r="AB132" s="72"/>
      <c r="AC132" s="72"/>
      <c r="AD132" s="72"/>
    </row>
    <row r="133" spans="1:30" x14ac:dyDescent="0.25">
      <c r="A133" s="25"/>
      <c r="B133" s="76"/>
      <c r="C133" s="38"/>
      <c r="D133" s="76"/>
      <c r="E133" s="79"/>
      <c r="G133" s="38"/>
      <c r="H133" s="40"/>
      <c r="I133" s="38"/>
      <c r="J133" s="26"/>
      <c r="K133" s="26"/>
      <c r="L133" s="26"/>
      <c r="M133" s="38"/>
      <c r="N133" s="38"/>
      <c r="O133" s="38"/>
      <c r="P133" s="38"/>
      <c r="Q133" s="98"/>
      <c r="R133" s="98"/>
      <c r="S133" s="98"/>
      <c r="T133" s="98"/>
      <c r="U133" s="98"/>
      <c r="V133" s="38"/>
      <c r="W133" s="76"/>
      <c r="X133" s="38"/>
      <c r="Y133" s="72"/>
      <c r="Z133" s="72"/>
      <c r="AA133" s="72"/>
      <c r="AB133" s="72"/>
      <c r="AC133" s="72"/>
      <c r="AD133" s="72"/>
    </row>
    <row r="134" spans="1:30" x14ac:dyDescent="0.25">
      <c r="A134" s="25"/>
      <c r="B134" s="76"/>
      <c r="C134" s="38"/>
      <c r="D134" s="76"/>
      <c r="E134" s="79"/>
      <c r="G134" s="38"/>
      <c r="H134" s="40"/>
      <c r="I134" s="38"/>
      <c r="J134" s="26"/>
      <c r="K134" s="26"/>
      <c r="L134" s="26"/>
      <c r="M134" s="38"/>
      <c r="N134" s="38"/>
      <c r="O134" s="38"/>
      <c r="P134" s="38"/>
      <c r="Q134" s="98"/>
      <c r="R134" s="98"/>
      <c r="S134" s="98"/>
      <c r="T134" s="98"/>
      <c r="U134" s="98"/>
      <c r="V134" s="38"/>
      <c r="W134" s="76"/>
      <c r="X134" s="38"/>
      <c r="Y134" s="72"/>
      <c r="Z134" s="72"/>
      <c r="AA134" s="72"/>
      <c r="AB134" s="72"/>
      <c r="AC134" s="72"/>
      <c r="AD134" s="7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3"/>
      <c r="R153" s="113"/>
      <c r="S153" s="113"/>
      <c r="T153" s="113"/>
      <c r="U153" s="11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3"/>
      <c r="R154" s="113"/>
      <c r="S154" s="113"/>
      <c r="T154" s="113"/>
      <c r="U154" s="113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3"/>
      <c r="R155" s="113"/>
      <c r="S155" s="113"/>
      <c r="T155" s="113"/>
      <c r="U155" s="11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3"/>
      <c r="R156" s="113"/>
      <c r="S156" s="113"/>
      <c r="T156" s="113"/>
      <c r="U156" s="113"/>
      <c r="V156"/>
      <c r="W156"/>
      <c r="X156"/>
      <c r="Y156"/>
      <c r="Z156"/>
      <c r="AA156"/>
      <c r="AB156"/>
      <c r="AC156"/>
      <c r="AD156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3"/>
      <c r="R168" s="113"/>
      <c r="S168" s="113"/>
      <c r="T168" s="113"/>
      <c r="U168" s="113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3"/>
      <c r="R169" s="113"/>
      <c r="S169" s="113"/>
      <c r="T169" s="113"/>
      <c r="U169" s="113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3"/>
      <c r="R170" s="113"/>
      <c r="S170" s="113"/>
      <c r="T170" s="113"/>
      <c r="U170" s="11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3"/>
      <c r="R171" s="113"/>
      <c r="S171" s="113"/>
      <c r="T171" s="113"/>
      <c r="U171" s="11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3"/>
      <c r="R172" s="113"/>
      <c r="S172" s="113"/>
      <c r="T172" s="113"/>
      <c r="U172" s="11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3"/>
      <c r="R173" s="113"/>
      <c r="S173" s="113"/>
      <c r="T173" s="113"/>
      <c r="U173" s="11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3"/>
      <c r="R174" s="113"/>
      <c r="S174" s="113"/>
      <c r="T174" s="113"/>
      <c r="U174" s="11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3"/>
      <c r="R175" s="113"/>
      <c r="S175" s="113"/>
      <c r="T175" s="113"/>
      <c r="U175" s="11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3"/>
      <c r="R176" s="113"/>
      <c r="S176" s="113"/>
      <c r="T176" s="113"/>
      <c r="U176" s="11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3"/>
      <c r="R177" s="113"/>
      <c r="S177" s="113"/>
      <c r="T177" s="113"/>
      <c r="U177" s="11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3"/>
      <c r="R178" s="113"/>
      <c r="S178" s="113"/>
      <c r="T178" s="113"/>
      <c r="U178" s="11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3"/>
      <c r="R179" s="113"/>
      <c r="S179" s="113"/>
      <c r="T179" s="113"/>
      <c r="U179" s="11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13"/>
      <c r="R180" s="113"/>
      <c r="S180" s="113"/>
      <c r="T180" s="113"/>
      <c r="U180" s="11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13"/>
      <c r="R181" s="113"/>
      <c r="S181" s="113"/>
      <c r="T181" s="113"/>
      <c r="U181" s="11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13"/>
      <c r="R182" s="113"/>
      <c r="S182" s="113"/>
      <c r="T182" s="113"/>
      <c r="U182" s="11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13"/>
      <c r="R183" s="113"/>
      <c r="S183" s="113"/>
      <c r="T183" s="113"/>
      <c r="U183" s="11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13"/>
      <c r="R184" s="113"/>
      <c r="S184" s="113"/>
      <c r="T184" s="113"/>
      <c r="U184" s="11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13"/>
      <c r="R185" s="113"/>
      <c r="S185" s="113"/>
      <c r="T185" s="113"/>
      <c r="U185" s="11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13"/>
      <c r="R186" s="113"/>
      <c r="S186" s="113"/>
      <c r="T186" s="113"/>
      <c r="U186" s="113"/>
      <c r="V186"/>
      <c r="W186"/>
      <c r="X186"/>
      <c r="Y186"/>
      <c r="Z186"/>
      <c r="AA186"/>
      <c r="AB186"/>
      <c r="AC186"/>
      <c r="AD18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2020-09-12T13:02:13Z</dcterms:modified>
</cp:coreProperties>
</file>