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7" i="2" l="1"/>
  <c r="N27" i="2"/>
  <c r="M27" i="2"/>
  <c r="L27" i="2"/>
  <c r="AS23" i="2"/>
  <c r="AQ23" i="2"/>
  <c r="AP23" i="2"/>
  <c r="AO23" i="2"/>
  <c r="AN23" i="2"/>
  <c r="AM23" i="2"/>
  <c r="AG23" i="2"/>
  <c r="K28" i="2" s="1"/>
  <c r="AE23" i="2"/>
  <c r="I28" i="2" s="1"/>
  <c r="AD23" i="2"/>
  <c r="AC23" i="2"/>
  <c r="G28" i="2" s="1"/>
  <c r="AB23" i="2"/>
  <c r="AA23" i="2"/>
  <c r="E28" i="2" s="1"/>
  <c r="U23" i="2"/>
  <c r="T23" i="2"/>
  <c r="S23" i="2"/>
  <c r="R23" i="2"/>
  <c r="Q23" i="2"/>
  <c r="K23" i="2"/>
  <c r="K27" i="2" s="1"/>
  <c r="I23" i="2"/>
  <c r="J23" i="2" s="1"/>
  <c r="H23" i="2"/>
  <c r="H27" i="2" s="1"/>
  <c r="G23" i="2"/>
  <c r="G27" i="2" s="1"/>
  <c r="F23" i="2"/>
  <c r="F27" i="2" s="1"/>
  <c r="E23" i="2"/>
  <c r="E27" i="2" s="1"/>
  <c r="W11" i="2"/>
  <c r="W10" i="2"/>
  <c r="W23" i="2" s="1"/>
  <c r="V23" i="2" s="1"/>
  <c r="K29" i="2" l="1"/>
  <c r="AR23" i="2"/>
  <c r="F28" i="2"/>
  <c r="N28" i="2" s="1"/>
  <c r="H28" i="2"/>
  <c r="H29" i="2" s="1"/>
  <c r="J28" i="2"/>
  <c r="O28" i="2"/>
  <c r="E29" i="2"/>
  <c r="G29" i="2"/>
  <c r="L28" i="2"/>
  <c r="M28" i="2"/>
  <c r="I27" i="2"/>
  <c r="AF23" i="2"/>
  <c r="M29" i="2" l="1"/>
  <c r="F29" i="2"/>
  <c r="L29" i="2" s="1"/>
  <c r="I29" i="2"/>
  <c r="J27" i="2"/>
  <c r="N29" i="2" l="1"/>
  <c r="O29" i="2"/>
  <c r="J29" i="2"/>
</calcChain>
</file>

<file path=xl/sharedStrings.xml><?xml version="1.0" encoding="utf-8"?>
<sst xmlns="http://schemas.openxmlformats.org/spreadsheetml/2006/main" count="107" uniqueCount="42">
  <si>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</si>
  <si>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</si>
  <si>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</si>
  <si>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</si>
  <si>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</si>
  <si>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</si>
  <si>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</si>
  <si>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</si>
  <si>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</si>
  <si>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</si>
  <si>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</si>
  <si>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</si>
  <si>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</si>
  <si>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</si>
  <si>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</si>
  <si>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1.</t>
  </si>
  <si>
    <t>8.</t>
  </si>
  <si>
    <t>6.</t>
  </si>
  <si>
    <t>15.</t>
  </si>
  <si>
    <t>5.</t>
  </si>
  <si>
    <t>16.</t>
  </si>
  <si>
    <t>10.</t>
  </si>
  <si>
    <t>YK</t>
  </si>
  <si>
    <t>13.</t>
  </si>
  <si>
    <t>YK = Ylivieskan Kuula  (1909),  kasvattajaseura</t>
  </si>
  <si>
    <t>Pyry Haapakoski</t>
  </si>
  <si>
    <t>26.2.1981   Ylivieska</t>
  </si>
  <si>
    <t>3.</t>
  </si>
  <si>
    <t>YK  2</t>
  </si>
  <si>
    <t>9.</t>
  </si>
  <si>
    <t>L+T</t>
  </si>
  <si>
    <t>SUOMENSARJA</t>
  </si>
  <si>
    <t>KAIKKI OTTELUT</t>
  </si>
  <si>
    <t>SUPERPESIS</t>
  </si>
  <si>
    <t>YHTEENSÄ</t>
  </si>
  <si>
    <t>4.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</si>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</sst>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11" xfId="0" applyFont="1" applyFill="1" applyBorder="1"/>
    <xf numFmtId="0" fontId="2" fillId="5" borderId="13" xfId="0" applyFont="1" applyFill="1" applyBorder="1"/>
    <xf numFmtId="0" fontId="2" fillId="5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25</v>
      </c>
      <c r="C1" s="2"/>
      <c r="D1" s="3"/>
      <c r="E1" s="4" t="s">
        <v>26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3" t="s">
        <v>13</v>
      </c>
      <c r="C2" s="58"/>
      <c r="D2" s="59"/>
      <c r="E2" s="9" t="s">
        <v>7</v>
      </c>
      <c r="F2" s="34"/>
      <c r="G2" s="34"/>
      <c r="H2" s="34"/>
      <c r="I2" s="37"/>
      <c r="J2" s="10"/>
      <c r="K2" s="27"/>
      <c r="L2" s="22" t="s">
        <v>36</v>
      </c>
      <c r="M2" s="34"/>
      <c r="N2" s="34"/>
      <c r="O2" s="36"/>
      <c r="P2" s="7"/>
      <c r="Q2" s="22" t="s">
        <v>37</v>
      </c>
      <c r="R2" s="34"/>
      <c r="S2" s="34"/>
      <c r="T2" s="34"/>
      <c r="U2" s="37"/>
      <c r="V2" s="36"/>
      <c r="W2" s="7"/>
      <c r="X2" s="60" t="s">
        <v>31</v>
      </c>
      <c r="Y2" s="61"/>
      <c r="Z2" s="35"/>
      <c r="AA2" s="9" t="s">
        <v>7</v>
      </c>
      <c r="AB2" s="34"/>
      <c r="AC2" s="34"/>
      <c r="AD2" s="34"/>
      <c r="AE2" s="37"/>
      <c r="AF2" s="10"/>
      <c r="AG2" s="27"/>
      <c r="AH2" s="22" t="s">
        <v>38</v>
      </c>
      <c r="AI2" s="34"/>
      <c r="AJ2" s="34"/>
      <c r="AK2" s="36"/>
      <c r="AL2" s="7"/>
      <c r="AM2" s="22" t="s">
        <v>37</v>
      </c>
      <c r="AN2" s="34"/>
      <c r="AO2" s="34"/>
      <c r="AP2" s="34"/>
      <c r="AQ2" s="37"/>
      <c r="AR2" s="36"/>
      <c r="AS2" s="38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38"/>
      <c r="L3" s="8" t="s">
        <v>4</v>
      </c>
      <c r="M3" s="8" t="s">
        <v>5</v>
      </c>
      <c r="N3" s="8" t="s">
        <v>30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38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38"/>
      <c r="AH3" s="8" t="s">
        <v>4</v>
      </c>
      <c r="AI3" s="8" t="s">
        <v>5</v>
      </c>
      <c r="AJ3" s="8" t="s">
        <v>30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38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>
        <v>2000</v>
      </c>
      <c r="C4" s="14" t="s">
        <v>16</v>
      </c>
      <c r="D4" s="1" t="s">
        <v>22</v>
      </c>
      <c r="E4" s="14">
        <v>1</v>
      </c>
      <c r="F4" s="15">
        <v>0</v>
      </c>
      <c r="G4" s="15">
        <v>0</v>
      </c>
      <c r="H4" s="14">
        <v>0</v>
      </c>
      <c r="I4" s="14">
        <v>2</v>
      </c>
      <c r="J4" s="29">
        <v>1</v>
      </c>
      <c r="K4" s="13">
        <v>2</v>
      </c>
      <c r="L4" s="40"/>
      <c r="M4" s="8"/>
      <c r="N4" s="8"/>
      <c r="O4" s="8"/>
      <c r="P4" s="11"/>
      <c r="Q4" s="14"/>
      <c r="R4" s="14"/>
      <c r="S4" s="15"/>
      <c r="T4" s="14"/>
      <c r="U4" s="14"/>
      <c r="V4" s="15"/>
      <c r="W4" s="13"/>
      <c r="X4" s="14"/>
      <c r="Y4" s="16"/>
      <c r="Z4" s="1"/>
      <c r="AA4" s="14"/>
      <c r="AB4" s="14"/>
      <c r="AC4" s="14"/>
      <c r="AD4" s="15"/>
      <c r="AE4" s="14"/>
      <c r="AF4" s="29"/>
      <c r="AG4" s="13"/>
      <c r="AH4" s="40"/>
      <c r="AI4" s="8"/>
      <c r="AJ4" s="8"/>
      <c r="AK4" s="8"/>
      <c r="AL4" s="11"/>
      <c r="AM4" s="14"/>
      <c r="AN4" s="14"/>
      <c r="AO4" s="15"/>
      <c r="AP4" s="14"/>
      <c r="AQ4" s="14"/>
      <c r="AR4" s="15"/>
      <c r="AS4" s="13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41"/>
      <c r="K5" s="13"/>
      <c r="L5" s="40"/>
      <c r="M5" s="8"/>
      <c r="N5" s="8"/>
      <c r="O5" s="8"/>
      <c r="P5" s="11"/>
      <c r="Q5" s="14"/>
      <c r="R5" s="14"/>
      <c r="S5" s="15"/>
      <c r="T5" s="14"/>
      <c r="U5" s="14"/>
      <c r="V5" s="15"/>
      <c r="W5" s="13"/>
      <c r="X5" s="14"/>
      <c r="Y5" s="16"/>
      <c r="Z5" s="1"/>
      <c r="AA5" s="14"/>
      <c r="AB5" s="14"/>
      <c r="AC5" s="14"/>
      <c r="AD5" s="15"/>
      <c r="AE5" s="14"/>
      <c r="AF5" s="29"/>
      <c r="AG5" s="13"/>
      <c r="AH5" s="40"/>
      <c r="AI5" s="8"/>
      <c r="AJ5" s="8"/>
      <c r="AK5" s="8"/>
      <c r="AL5" s="11"/>
      <c r="AM5" s="14"/>
      <c r="AN5" s="14"/>
      <c r="AO5" s="15"/>
      <c r="AP5" s="14"/>
      <c r="AQ5" s="14"/>
      <c r="AR5" s="15"/>
      <c r="AS5" s="13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4">
        <v>2002</v>
      </c>
      <c r="C6" s="14" t="s">
        <v>18</v>
      </c>
      <c r="D6" s="1" t="s">
        <v>22</v>
      </c>
      <c r="E6" s="14">
        <v>22</v>
      </c>
      <c r="F6" s="14">
        <v>0</v>
      </c>
      <c r="G6" s="14">
        <v>0</v>
      </c>
      <c r="H6" s="14">
        <v>17</v>
      </c>
      <c r="I6" s="14">
        <v>60</v>
      </c>
      <c r="J6" s="29">
        <v>0.56599999999999995</v>
      </c>
      <c r="K6" s="13">
        <v>106</v>
      </c>
      <c r="L6" s="40"/>
      <c r="M6" s="8"/>
      <c r="N6" s="8"/>
      <c r="O6" s="8"/>
      <c r="Q6" s="14"/>
      <c r="R6" s="14"/>
      <c r="S6" s="15"/>
      <c r="T6" s="14"/>
      <c r="U6" s="14"/>
      <c r="V6" s="15"/>
      <c r="W6" s="13"/>
      <c r="X6" s="14"/>
      <c r="Y6" s="16"/>
      <c r="Z6" s="1"/>
      <c r="AA6" s="14"/>
      <c r="AB6" s="14"/>
      <c r="AC6" s="14"/>
      <c r="AD6" s="15"/>
      <c r="AE6" s="14"/>
      <c r="AF6" s="29"/>
      <c r="AG6" s="13"/>
      <c r="AH6" s="40"/>
      <c r="AI6" s="8"/>
      <c r="AJ6" s="8"/>
      <c r="AK6" s="8"/>
      <c r="AM6" s="14"/>
      <c r="AN6" s="14"/>
      <c r="AO6" s="15"/>
      <c r="AP6" s="14"/>
      <c r="AQ6" s="14"/>
      <c r="AR6" s="15"/>
      <c r="AS6" s="13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4"/>
      <c r="C7" s="16"/>
      <c r="D7" s="1"/>
      <c r="E7" s="14"/>
      <c r="F7" s="14"/>
      <c r="G7" s="14"/>
      <c r="H7" s="15"/>
      <c r="I7" s="14"/>
      <c r="J7" s="41"/>
      <c r="K7" s="13"/>
      <c r="L7" s="40"/>
      <c r="M7" s="8" t="s">
        <v>29</v>
      </c>
      <c r="N7" s="18"/>
      <c r="O7" s="8"/>
      <c r="P7" s="11"/>
      <c r="Q7" s="14"/>
      <c r="R7" s="14"/>
      <c r="S7" s="15"/>
      <c r="T7" s="14"/>
      <c r="U7" s="14"/>
      <c r="V7" s="15"/>
      <c r="W7" s="13"/>
      <c r="X7" s="14">
        <v>2003</v>
      </c>
      <c r="Y7" s="14" t="s">
        <v>15</v>
      </c>
      <c r="Z7" s="1" t="s">
        <v>22</v>
      </c>
      <c r="AA7" s="14">
        <v>14</v>
      </c>
      <c r="AB7" s="14">
        <v>1</v>
      </c>
      <c r="AC7" s="14">
        <v>1</v>
      </c>
      <c r="AD7" s="14">
        <v>21</v>
      </c>
      <c r="AE7" s="14">
        <v>49</v>
      </c>
      <c r="AF7" s="69">
        <v>0.83050000000000002</v>
      </c>
      <c r="AG7" s="11">
        <v>59</v>
      </c>
      <c r="AH7" s="18"/>
      <c r="AI7" s="8" t="s">
        <v>29</v>
      </c>
      <c r="AJ7" s="18"/>
      <c r="AK7" s="8"/>
      <c r="AL7" s="11"/>
      <c r="AM7" s="14">
        <v>4</v>
      </c>
      <c r="AN7" s="14">
        <v>1</v>
      </c>
      <c r="AO7" s="14">
        <v>2</v>
      </c>
      <c r="AP7" s="14">
        <v>8</v>
      </c>
      <c r="AQ7" s="14">
        <v>15</v>
      </c>
      <c r="AR7" s="68">
        <v>0.6</v>
      </c>
      <c r="AS7" s="57">
        <v>25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4">
        <v>2004</v>
      </c>
      <c r="C8" s="14" t="s">
        <v>20</v>
      </c>
      <c r="D8" s="1" t="s">
        <v>22</v>
      </c>
      <c r="E8" s="14">
        <v>15</v>
      </c>
      <c r="F8" s="14">
        <v>1</v>
      </c>
      <c r="G8" s="14">
        <v>1</v>
      </c>
      <c r="H8" s="14">
        <v>15</v>
      </c>
      <c r="I8" s="14">
        <v>53</v>
      </c>
      <c r="J8" s="29">
        <v>0.63900000000000001</v>
      </c>
      <c r="K8" s="13">
        <v>83</v>
      </c>
      <c r="L8" s="40"/>
      <c r="M8" s="8"/>
      <c r="N8" s="8"/>
      <c r="O8" s="8"/>
      <c r="Q8" s="14"/>
      <c r="R8" s="14"/>
      <c r="S8" s="15"/>
      <c r="T8" s="14"/>
      <c r="U8" s="14"/>
      <c r="V8" s="15"/>
      <c r="W8" s="13"/>
      <c r="X8" s="14"/>
      <c r="Y8" s="16"/>
      <c r="Z8" s="1"/>
      <c r="AA8" s="14"/>
      <c r="AB8" s="14"/>
      <c r="AC8" s="14"/>
      <c r="AD8" s="15"/>
      <c r="AE8" s="14"/>
      <c r="AF8" s="29"/>
      <c r="AG8" s="13"/>
      <c r="AH8" s="40"/>
      <c r="AI8" s="8"/>
      <c r="AJ8" s="8"/>
      <c r="AK8" s="8"/>
      <c r="AM8" s="14"/>
      <c r="AN8" s="14"/>
      <c r="AO8" s="15"/>
      <c r="AP8" s="14"/>
      <c r="AQ8" s="14"/>
      <c r="AR8" s="15"/>
      <c r="AS8" s="13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4"/>
      <c r="C9" s="16"/>
      <c r="D9" s="1"/>
      <c r="E9" s="14"/>
      <c r="F9" s="14"/>
      <c r="G9" s="14"/>
      <c r="H9" s="15"/>
      <c r="I9" s="14"/>
      <c r="J9" s="41"/>
      <c r="K9" s="13"/>
      <c r="L9" s="40"/>
      <c r="M9" s="18"/>
      <c r="N9" s="18"/>
      <c r="O9" s="8"/>
      <c r="P9" s="11"/>
      <c r="Q9" s="14"/>
      <c r="R9" s="14"/>
      <c r="S9" s="14"/>
      <c r="T9" s="14"/>
      <c r="U9" s="14"/>
      <c r="V9" s="15"/>
      <c r="W9" s="13"/>
      <c r="X9" s="14">
        <v>2005</v>
      </c>
      <c r="Y9" s="14" t="s">
        <v>19</v>
      </c>
      <c r="Z9" s="1" t="s">
        <v>22</v>
      </c>
      <c r="AA9" s="14">
        <v>14</v>
      </c>
      <c r="AB9" s="14">
        <v>0</v>
      </c>
      <c r="AC9" s="14">
        <v>2</v>
      </c>
      <c r="AD9" s="14">
        <v>23</v>
      </c>
      <c r="AE9" s="14">
        <v>59</v>
      </c>
      <c r="AF9" s="69">
        <v>0.72829999999999995</v>
      </c>
      <c r="AG9" s="11">
        <v>81</v>
      </c>
      <c r="AH9" s="18"/>
      <c r="AI9" s="8"/>
      <c r="AJ9" s="8"/>
      <c r="AK9" s="8"/>
      <c r="AM9" s="14"/>
      <c r="AN9" s="14"/>
      <c r="AO9" s="15"/>
      <c r="AP9" s="14"/>
      <c r="AQ9" s="14"/>
      <c r="AR9" s="15"/>
      <c r="AS9" s="13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4">
        <v>2006</v>
      </c>
      <c r="C10" s="14" t="s">
        <v>23</v>
      </c>
      <c r="D10" s="1" t="s">
        <v>22</v>
      </c>
      <c r="E10" s="14">
        <v>22</v>
      </c>
      <c r="F10" s="14">
        <v>0</v>
      </c>
      <c r="G10" s="14">
        <v>0</v>
      </c>
      <c r="H10" s="14">
        <v>15</v>
      </c>
      <c r="I10" s="14">
        <v>63</v>
      </c>
      <c r="J10" s="29">
        <v>0.64900000000000002</v>
      </c>
      <c r="K10" s="13">
        <v>97</v>
      </c>
      <c r="L10" s="40"/>
      <c r="M10" s="8"/>
      <c r="N10" s="8"/>
      <c r="O10" s="8"/>
      <c r="Q10" s="14">
        <v>5</v>
      </c>
      <c r="R10" s="14">
        <v>0</v>
      </c>
      <c r="S10" s="14">
        <v>0</v>
      </c>
      <c r="T10" s="14">
        <v>2</v>
      </c>
      <c r="U10" s="14">
        <v>15</v>
      </c>
      <c r="V10" s="29">
        <v>0.53900000000000003</v>
      </c>
      <c r="W10" s="13">
        <f>PRODUCT(U10/V10)</f>
        <v>27.829313543599255</v>
      </c>
      <c r="X10" s="14"/>
      <c r="Y10" s="16"/>
      <c r="Z10" s="1"/>
      <c r="AA10" s="14"/>
      <c r="AB10" s="14"/>
      <c r="AC10" s="14"/>
      <c r="AD10" s="15"/>
      <c r="AE10" s="14"/>
      <c r="AF10" s="29"/>
      <c r="AG10" s="13"/>
      <c r="AH10" s="40"/>
      <c r="AI10" s="8"/>
      <c r="AJ10" s="8"/>
      <c r="AK10" s="8"/>
      <c r="AM10" s="14"/>
      <c r="AN10" s="14"/>
      <c r="AO10" s="15"/>
      <c r="AP10" s="14"/>
      <c r="AQ10" s="14"/>
      <c r="AR10" s="15"/>
      <c r="AS10" s="13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4">
        <v>2007</v>
      </c>
      <c r="C11" s="14" t="s">
        <v>17</v>
      </c>
      <c r="D11" s="1" t="s">
        <v>22</v>
      </c>
      <c r="E11" s="14">
        <v>20</v>
      </c>
      <c r="F11" s="14">
        <v>0</v>
      </c>
      <c r="G11" s="14">
        <v>0</v>
      </c>
      <c r="H11" s="14">
        <v>17</v>
      </c>
      <c r="I11" s="14">
        <v>50</v>
      </c>
      <c r="J11" s="29">
        <v>0.63300000000000001</v>
      </c>
      <c r="K11" s="13">
        <v>79</v>
      </c>
      <c r="L11" s="40"/>
      <c r="M11" s="8"/>
      <c r="N11" s="8"/>
      <c r="O11" s="8"/>
      <c r="Q11" s="14">
        <v>2</v>
      </c>
      <c r="R11" s="14">
        <v>0</v>
      </c>
      <c r="S11" s="14">
        <v>0</v>
      </c>
      <c r="T11" s="14">
        <v>1</v>
      </c>
      <c r="U11" s="14">
        <v>7</v>
      </c>
      <c r="V11" s="29">
        <v>0.7</v>
      </c>
      <c r="W11" s="13">
        <f>PRODUCT(U11/V11)</f>
        <v>10</v>
      </c>
      <c r="X11" s="14"/>
      <c r="Y11" s="16"/>
      <c r="Z11" s="1"/>
      <c r="AA11" s="14"/>
      <c r="AB11" s="14"/>
      <c r="AC11" s="14"/>
      <c r="AD11" s="15"/>
      <c r="AE11" s="14"/>
      <c r="AF11" s="29"/>
      <c r="AG11" s="13"/>
      <c r="AH11" s="40"/>
      <c r="AI11" s="8"/>
      <c r="AJ11" s="8"/>
      <c r="AK11" s="8"/>
      <c r="AM11" s="14"/>
      <c r="AN11" s="14"/>
      <c r="AO11" s="15"/>
      <c r="AP11" s="14"/>
      <c r="AQ11" s="14"/>
      <c r="AR11" s="15"/>
      <c r="AS11" s="13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4">
        <v>2008</v>
      </c>
      <c r="C12" s="14" t="s">
        <v>14</v>
      </c>
      <c r="D12" s="1" t="s">
        <v>22</v>
      </c>
      <c r="E12" s="14">
        <v>22</v>
      </c>
      <c r="F12" s="14">
        <v>0</v>
      </c>
      <c r="G12" s="14">
        <v>1</v>
      </c>
      <c r="H12" s="14">
        <v>20</v>
      </c>
      <c r="I12" s="14">
        <v>65</v>
      </c>
      <c r="J12" s="29">
        <v>0.63100000000000001</v>
      </c>
      <c r="K12" s="13">
        <v>103</v>
      </c>
      <c r="L12" s="40"/>
      <c r="M12" s="8"/>
      <c r="N12" s="8"/>
      <c r="O12" s="8"/>
      <c r="Q12" s="14"/>
      <c r="R12" s="14"/>
      <c r="S12" s="15"/>
      <c r="T12" s="14"/>
      <c r="U12" s="14"/>
      <c r="V12" s="15"/>
      <c r="W12" s="13"/>
      <c r="X12" s="14"/>
      <c r="Y12" s="16"/>
      <c r="Z12" s="1"/>
      <c r="AA12" s="14"/>
      <c r="AB12" s="14"/>
      <c r="AC12" s="14"/>
      <c r="AD12" s="15"/>
      <c r="AE12" s="14"/>
      <c r="AF12" s="29"/>
      <c r="AG12" s="13"/>
      <c r="AH12" s="40"/>
      <c r="AI12" s="8"/>
      <c r="AJ12" s="8"/>
      <c r="AK12" s="8"/>
      <c r="AM12" s="14"/>
      <c r="AN12" s="14"/>
      <c r="AO12" s="15"/>
      <c r="AP12" s="14"/>
      <c r="AQ12" s="14"/>
      <c r="AR12" s="15"/>
      <c r="AS12" s="13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4">
        <v>2009</v>
      </c>
      <c r="C13" s="14" t="s">
        <v>21</v>
      </c>
      <c r="D13" s="1" t="s">
        <v>22</v>
      </c>
      <c r="E13" s="14">
        <v>22</v>
      </c>
      <c r="F13" s="14">
        <v>0</v>
      </c>
      <c r="G13" s="14">
        <v>1</v>
      </c>
      <c r="H13" s="14">
        <v>12</v>
      </c>
      <c r="I13" s="14">
        <v>48</v>
      </c>
      <c r="J13" s="29">
        <v>0.57099999999999995</v>
      </c>
      <c r="K13" s="13">
        <v>84</v>
      </c>
      <c r="L13" s="40"/>
      <c r="M13" s="8"/>
      <c r="N13" s="8"/>
      <c r="O13" s="8"/>
      <c r="Q13" s="25"/>
      <c r="R13" s="14"/>
      <c r="S13" s="15"/>
      <c r="T13" s="14"/>
      <c r="U13" s="14"/>
      <c r="V13" s="15"/>
      <c r="W13" s="13"/>
      <c r="X13" s="14"/>
      <c r="Y13" s="16"/>
      <c r="Z13" s="1"/>
      <c r="AA13" s="14"/>
      <c r="AB13" s="14"/>
      <c r="AC13" s="14"/>
      <c r="AD13" s="15"/>
      <c r="AE13" s="14"/>
      <c r="AF13" s="29"/>
      <c r="AG13" s="13"/>
      <c r="AH13" s="40"/>
      <c r="AI13" s="8"/>
      <c r="AJ13" s="8"/>
      <c r="AK13" s="8"/>
      <c r="AM13" s="14"/>
      <c r="AN13" s="14"/>
      <c r="AO13" s="15"/>
      <c r="AP13" s="14"/>
      <c r="AQ13" s="14"/>
      <c r="AR13" s="15"/>
      <c r="AS13" s="13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66">
        <v>2010</v>
      </c>
      <c r="C14" s="67" t="s">
        <v>14</v>
      </c>
      <c r="D14" s="1" t="s">
        <v>22</v>
      </c>
      <c r="E14" s="14">
        <v>22</v>
      </c>
      <c r="F14" s="14">
        <v>1</v>
      </c>
      <c r="G14" s="14">
        <v>1</v>
      </c>
      <c r="H14" s="14">
        <v>16</v>
      </c>
      <c r="I14" s="14">
        <v>44</v>
      </c>
      <c r="J14" s="29">
        <v>0.51200000000000001</v>
      </c>
      <c r="K14" s="13">
        <v>86</v>
      </c>
      <c r="L14" s="40"/>
      <c r="M14" s="8"/>
      <c r="N14" s="8"/>
      <c r="O14" s="8"/>
      <c r="Q14" s="25"/>
      <c r="R14" s="14"/>
      <c r="S14" s="15"/>
      <c r="T14" s="14"/>
      <c r="U14" s="14"/>
      <c r="V14" s="15"/>
      <c r="W14" s="13"/>
      <c r="X14" s="14"/>
      <c r="Y14" s="16"/>
      <c r="Z14" s="1"/>
      <c r="AA14" s="14"/>
      <c r="AB14" s="14"/>
      <c r="AC14" s="14"/>
      <c r="AD14" s="15"/>
      <c r="AE14" s="14"/>
      <c r="AF14" s="29"/>
      <c r="AG14" s="13"/>
      <c r="AH14" s="40"/>
      <c r="AI14" s="8"/>
      <c r="AJ14" s="8"/>
      <c r="AK14" s="8"/>
      <c r="AM14" s="14"/>
      <c r="AN14" s="14"/>
      <c r="AO14" s="15"/>
      <c r="AP14" s="14"/>
      <c r="AQ14" s="14"/>
      <c r="AR14" s="15"/>
      <c r="AS14" s="13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66">
        <v>2011</v>
      </c>
      <c r="C15" s="67" t="s">
        <v>21</v>
      </c>
      <c r="D15" s="1" t="s">
        <v>22</v>
      </c>
      <c r="E15" s="14">
        <v>10</v>
      </c>
      <c r="F15" s="14">
        <v>0</v>
      </c>
      <c r="G15" s="14">
        <v>0</v>
      </c>
      <c r="H15" s="14">
        <v>5</v>
      </c>
      <c r="I15" s="14">
        <v>16</v>
      </c>
      <c r="J15" s="29">
        <v>0.38100000000000001</v>
      </c>
      <c r="K15" s="13">
        <v>42</v>
      </c>
      <c r="L15" s="40"/>
      <c r="M15" s="8"/>
      <c r="N15" s="8"/>
      <c r="O15" s="8"/>
      <c r="Q15" s="25"/>
      <c r="R15" s="14"/>
      <c r="S15" s="15"/>
      <c r="T15" s="14"/>
      <c r="U15" s="14"/>
      <c r="V15" s="15"/>
      <c r="W15" s="13"/>
      <c r="X15" s="14">
        <v>2011</v>
      </c>
      <c r="Y15" s="14" t="s">
        <v>35</v>
      </c>
      <c r="Z15" s="1" t="s">
        <v>28</v>
      </c>
      <c r="AA15" s="14">
        <v>4</v>
      </c>
      <c r="AB15" s="14">
        <v>0</v>
      </c>
      <c r="AC15" s="14">
        <v>0</v>
      </c>
      <c r="AD15" s="14">
        <v>4</v>
      </c>
      <c r="AE15" s="14">
        <v>13</v>
      </c>
      <c r="AF15" s="69">
        <v>0.76470000000000005</v>
      </c>
      <c r="AG15" s="11">
        <v>17</v>
      </c>
      <c r="AH15" s="18"/>
      <c r="AI15" s="18"/>
      <c r="AJ15" s="18"/>
      <c r="AK15" s="8"/>
      <c r="AL15" s="11"/>
      <c r="AM15" s="14">
        <v>2</v>
      </c>
      <c r="AN15" s="14">
        <v>0</v>
      </c>
      <c r="AO15" s="14">
        <v>0</v>
      </c>
      <c r="AP15" s="14">
        <v>2</v>
      </c>
      <c r="AQ15" s="14">
        <v>10</v>
      </c>
      <c r="AR15" s="68">
        <v>0.71419999999999995</v>
      </c>
      <c r="AS15" s="57">
        <v>14</v>
      </c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4">
        <v>2012</v>
      </c>
      <c r="C16" s="14" t="s">
        <v>14</v>
      </c>
      <c r="D16" s="1" t="s">
        <v>22</v>
      </c>
      <c r="E16" s="14">
        <v>19</v>
      </c>
      <c r="F16" s="14">
        <v>0</v>
      </c>
      <c r="G16" s="14">
        <v>1</v>
      </c>
      <c r="H16" s="14">
        <v>21</v>
      </c>
      <c r="I16" s="14">
        <v>42</v>
      </c>
      <c r="J16" s="29">
        <v>0.45200000000000001</v>
      </c>
      <c r="K16" s="13">
        <v>93</v>
      </c>
      <c r="L16" s="40"/>
      <c r="M16" s="8"/>
      <c r="N16" s="8"/>
      <c r="O16" s="8"/>
      <c r="Q16" s="25"/>
      <c r="R16" s="14"/>
      <c r="S16" s="15"/>
      <c r="T16" s="14"/>
      <c r="U16" s="14"/>
      <c r="V16" s="15"/>
      <c r="W16" s="13"/>
      <c r="X16" s="14">
        <v>2012</v>
      </c>
      <c r="Y16" s="14" t="s">
        <v>27</v>
      </c>
      <c r="Z16" s="1" t="s">
        <v>28</v>
      </c>
      <c r="AA16" s="14">
        <v>1</v>
      </c>
      <c r="AB16" s="14">
        <v>0</v>
      </c>
      <c r="AC16" s="14">
        <v>0</v>
      </c>
      <c r="AD16" s="14">
        <v>1</v>
      </c>
      <c r="AE16" s="14">
        <v>4</v>
      </c>
      <c r="AF16" s="69">
        <v>0.8</v>
      </c>
      <c r="AG16" s="11">
        <v>5</v>
      </c>
      <c r="AH16" s="18"/>
      <c r="AI16" s="8"/>
      <c r="AJ16" s="8"/>
      <c r="AK16" s="8"/>
      <c r="AM16" s="25"/>
      <c r="AN16" s="14"/>
      <c r="AO16" s="15"/>
      <c r="AP16" s="14"/>
      <c r="AQ16" s="14"/>
      <c r="AR16" s="15"/>
      <c r="AS16" s="13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14">
        <v>2013</v>
      </c>
      <c r="C17" s="14" t="s">
        <v>14</v>
      </c>
      <c r="D17" s="1" t="s">
        <v>22</v>
      </c>
      <c r="E17" s="14">
        <v>18</v>
      </c>
      <c r="F17" s="14">
        <v>0</v>
      </c>
      <c r="G17" s="14">
        <v>7</v>
      </c>
      <c r="H17" s="14">
        <v>8</v>
      </c>
      <c r="I17" s="14">
        <v>29</v>
      </c>
      <c r="J17" s="29">
        <v>0.34499999999999997</v>
      </c>
      <c r="K17" s="13">
        <v>84</v>
      </c>
      <c r="L17" s="40"/>
      <c r="M17" s="8"/>
      <c r="N17" s="8"/>
      <c r="O17" s="8"/>
      <c r="Q17" s="25"/>
      <c r="R17" s="14"/>
      <c r="S17" s="15"/>
      <c r="T17" s="14"/>
      <c r="U17" s="14"/>
      <c r="V17" s="15"/>
      <c r="W17" s="13"/>
      <c r="X17" s="14"/>
      <c r="Y17" s="16"/>
      <c r="Z17" s="1"/>
      <c r="AA17" s="14"/>
      <c r="AB17" s="14"/>
      <c r="AC17" s="14"/>
      <c r="AD17" s="15"/>
      <c r="AE17" s="14"/>
      <c r="AF17" s="29"/>
      <c r="AG17" s="13"/>
      <c r="AH17" s="40"/>
      <c r="AI17" s="8"/>
      <c r="AJ17" s="8"/>
      <c r="AK17" s="8"/>
      <c r="AM17" s="25"/>
      <c r="AN17" s="14"/>
      <c r="AO17" s="15"/>
      <c r="AP17" s="14"/>
      <c r="AQ17" s="14"/>
      <c r="AR17" s="15"/>
      <c r="AS17" s="13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14">
        <v>2014</v>
      </c>
      <c r="C18" s="14" t="s">
        <v>29</v>
      </c>
      <c r="D18" s="1" t="s">
        <v>22</v>
      </c>
      <c r="E18" s="14">
        <v>1</v>
      </c>
      <c r="F18" s="14">
        <v>0</v>
      </c>
      <c r="G18" s="14">
        <v>0</v>
      </c>
      <c r="H18" s="14">
        <v>0</v>
      </c>
      <c r="I18" s="14">
        <v>1</v>
      </c>
      <c r="J18" s="29">
        <v>0.16700000000000001</v>
      </c>
      <c r="K18" s="26">
        <v>6</v>
      </c>
      <c r="L18" s="40"/>
      <c r="M18" s="8"/>
      <c r="N18" s="8"/>
      <c r="O18" s="8"/>
      <c r="Q18" s="25"/>
      <c r="R18" s="14"/>
      <c r="S18" s="15"/>
      <c r="T18" s="14"/>
      <c r="U18" s="14"/>
      <c r="V18" s="15"/>
      <c r="W18" s="13"/>
      <c r="X18" s="14">
        <v>2014</v>
      </c>
      <c r="Y18" s="14" t="s">
        <v>29</v>
      </c>
      <c r="Z18" s="1" t="s">
        <v>28</v>
      </c>
      <c r="AA18" s="14">
        <v>10</v>
      </c>
      <c r="AB18" s="14">
        <v>0</v>
      </c>
      <c r="AC18" s="14">
        <v>2</v>
      </c>
      <c r="AD18" s="14">
        <v>12</v>
      </c>
      <c r="AE18" s="14">
        <v>45</v>
      </c>
      <c r="AF18" s="69">
        <v>0.61639999999999995</v>
      </c>
      <c r="AG18" s="11">
        <v>73</v>
      </c>
      <c r="AH18" s="18"/>
      <c r="AI18" s="8"/>
      <c r="AJ18" s="8"/>
      <c r="AK18" s="8"/>
      <c r="AM18" s="25"/>
      <c r="AN18" s="14"/>
      <c r="AO18" s="15"/>
      <c r="AP18" s="14"/>
      <c r="AQ18" s="14"/>
      <c r="AR18" s="15"/>
      <c r="AS18" s="13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14"/>
      <c r="C19" s="16"/>
      <c r="D19" s="1"/>
      <c r="E19" s="14"/>
      <c r="F19" s="14"/>
      <c r="G19" s="14"/>
      <c r="H19" s="15"/>
      <c r="I19" s="14"/>
      <c r="J19" s="41"/>
      <c r="K19" s="13"/>
      <c r="L19" s="40"/>
      <c r="M19" s="8"/>
      <c r="N19" s="8"/>
      <c r="O19" s="8"/>
      <c r="Q19" s="25"/>
      <c r="R19" s="14"/>
      <c r="S19" s="15"/>
      <c r="T19" s="14"/>
      <c r="U19" s="14"/>
      <c r="V19" s="15"/>
      <c r="W19" s="13"/>
      <c r="X19" s="14"/>
      <c r="Y19" s="16"/>
      <c r="Z19" s="1"/>
      <c r="AA19" s="14"/>
      <c r="AB19" s="14"/>
      <c r="AC19" s="14"/>
      <c r="AD19" s="15"/>
      <c r="AE19" s="14"/>
      <c r="AF19" s="29"/>
      <c r="AG19" s="13"/>
      <c r="AH19" s="40"/>
      <c r="AI19" s="8"/>
      <c r="AJ19" s="8"/>
      <c r="AK19" s="8"/>
      <c r="AM19" s="25"/>
      <c r="AN19" s="14"/>
      <c r="AO19" s="15"/>
      <c r="AP19" s="14"/>
      <c r="AQ19" s="14"/>
      <c r="AR19" s="15"/>
      <c r="AS19" s="13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14"/>
      <c r="C20" s="16"/>
      <c r="D20" s="1"/>
      <c r="E20" s="14"/>
      <c r="F20" s="14"/>
      <c r="G20" s="14"/>
      <c r="H20" s="15"/>
      <c r="I20" s="14"/>
      <c r="J20" s="41"/>
      <c r="K20" s="13"/>
      <c r="L20" s="40"/>
      <c r="M20" s="8"/>
      <c r="N20" s="8"/>
      <c r="O20" s="8"/>
      <c r="Q20" s="25"/>
      <c r="R20" s="14"/>
      <c r="S20" s="15"/>
      <c r="T20" s="14"/>
      <c r="U20" s="14"/>
      <c r="V20" s="15"/>
      <c r="W20" s="13"/>
      <c r="X20" s="14">
        <v>2016</v>
      </c>
      <c r="Y20" s="16" t="s">
        <v>19</v>
      </c>
      <c r="Z20" s="1" t="s">
        <v>28</v>
      </c>
      <c r="AA20" s="14">
        <v>4</v>
      </c>
      <c r="AB20" s="14">
        <v>0</v>
      </c>
      <c r="AC20" s="14">
        <v>0</v>
      </c>
      <c r="AD20" s="15">
        <v>2</v>
      </c>
      <c r="AE20" s="14">
        <v>7</v>
      </c>
      <c r="AF20" s="69">
        <v>0.36840000000000001</v>
      </c>
      <c r="AG20" s="11">
        <v>19</v>
      </c>
      <c r="AH20" s="18"/>
      <c r="AI20" s="8"/>
      <c r="AJ20" s="8"/>
      <c r="AK20" s="8"/>
      <c r="AM20" s="14"/>
      <c r="AN20" s="14"/>
      <c r="AO20" s="15"/>
      <c r="AP20" s="14"/>
      <c r="AQ20" s="14"/>
      <c r="AR20" s="68"/>
      <c r="AS20" s="13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x14ac:dyDescent="0.25">
      <c r="A21" s="19"/>
      <c r="B21" s="14"/>
      <c r="C21" s="16"/>
      <c r="D21" s="1"/>
      <c r="E21" s="14"/>
      <c r="F21" s="14"/>
      <c r="G21" s="14"/>
      <c r="H21" s="15"/>
      <c r="I21" s="14"/>
      <c r="J21" s="41"/>
      <c r="K21" s="13"/>
      <c r="L21" s="40"/>
      <c r="M21" s="8"/>
      <c r="N21" s="8"/>
      <c r="O21" s="8"/>
      <c r="Q21" s="25"/>
      <c r="R21" s="14"/>
      <c r="S21" s="15"/>
      <c r="T21" s="14"/>
      <c r="U21" s="14"/>
      <c r="V21" s="15"/>
      <c r="W21" s="13"/>
      <c r="X21" s="14"/>
      <c r="Y21" s="16"/>
      <c r="Z21" s="1"/>
      <c r="AA21" s="14"/>
      <c r="AB21" s="14"/>
      <c r="AC21" s="14"/>
      <c r="AD21" s="15"/>
      <c r="AE21" s="14"/>
      <c r="AF21" s="29"/>
      <c r="AG21" s="13"/>
      <c r="AH21" s="40"/>
      <c r="AI21" s="8"/>
      <c r="AJ21" s="8"/>
      <c r="AK21" s="8"/>
      <c r="AM21" s="25"/>
      <c r="AN21" s="14"/>
      <c r="AO21" s="15"/>
      <c r="AP21" s="14"/>
      <c r="AQ21" s="14"/>
      <c r="AR21" s="15"/>
      <c r="AS21" s="13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x14ac:dyDescent="0.25">
      <c r="A22" s="19"/>
      <c r="B22" s="14"/>
      <c r="C22" s="16"/>
      <c r="D22" s="1"/>
      <c r="E22" s="14"/>
      <c r="F22" s="14"/>
      <c r="G22" s="14"/>
      <c r="H22" s="15"/>
      <c r="I22" s="14"/>
      <c r="J22" s="41"/>
      <c r="K22" s="13"/>
      <c r="L22" s="40"/>
      <c r="M22" s="8"/>
      <c r="N22" s="8"/>
      <c r="O22" s="8"/>
      <c r="Q22" s="14"/>
      <c r="R22" s="14"/>
      <c r="S22" s="14"/>
      <c r="T22" s="14"/>
      <c r="U22" s="14"/>
      <c r="V22" s="29"/>
      <c r="W22" s="13"/>
      <c r="X22" s="14">
        <v>2019</v>
      </c>
      <c r="Y22" s="14" t="s">
        <v>41</v>
      </c>
      <c r="Z22" s="1" t="s">
        <v>28</v>
      </c>
      <c r="AA22" s="14"/>
      <c r="AB22" s="14"/>
      <c r="AC22" s="14"/>
      <c r="AD22" s="14"/>
      <c r="AE22" s="14"/>
      <c r="AF22" s="69"/>
      <c r="AG22" s="13"/>
      <c r="AH22" s="40"/>
      <c r="AI22" s="8"/>
      <c r="AJ22" s="8"/>
      <c r="AK22" s="8"/>
      <c r="AM22" s="14">
        <v>1</v>
      </c>
      <c r="AN22" s="14">
        <v>0</v>
      </c>
      <c r="AO22" s="15">
        <v>0</v>
      </c>
      <c r="AP22" s="14">
        <v>0</v>
      </c>
      <c r="AQ22" s="14">
        <v>2</v>
      </c>
      <c r="AR22" s="68">
        <v>0.66659999999999997</v>
      </c>
      <c r="AS22" s="13">
        <v>3</v>
      </c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62" t="s">
        <v>34</v>
      </c>
      <c r="C23" s="63"/>
      <c r="D23" s="64"/>
      <c r="E23" s="6">
        <f>SUM(E4:E22)</f>
        <v>194</v>
      </c>
      <c r="F23" s="6">
        <f>SUM(F4:F22)</f>
        <v>2</v>
      </c>
      <c r="G23" s="6">
        <f>SUM(G4:G22)</f>
        <v>12</v>
      </c>
      <c r="H23" s="6">
        <f>SUM(H4:H22)</f>
        <v>146</v>
      </c>
      <c r="I23" s="6">
        <f>SUM(I4:I22)</f>
        <v>473</v>
      </c>
      <c r="J23" s="45">
        <f>PRODUCT(I23/K23)</f>
        <v>0.54682080924855492</v>
      </c>
      <c r="K23" s="27">
        <f>SUM(K4:K22)</f>
        <v>865</v>
      </c>
      <c r="L23" s="22"/>
      <c r="M23" s="37"/>
      <c r="N23" s="46"/>
      <c r="O23" s="47"/>
      <c r="P23" s="11"/>
      <c r="Q23" s="6">
        <f>SUM(Q4:Q22)</f>
        <v>7</v>
      </c>
      <c r="R23" s="6">
        <f>SUM(R4:R22)</f>
        <v>0</v>
      </c>
      <c r="S23" s="6">
        <f>SUM(S4:S22)</f>
        <v>0</v>
      </c>
      <c r="T23" s="6">
        <f>SUM(T4:T22)</f>
        <v>3</v>
      </c>
      <c r="U23" s="6">
        <f>SUM(U4:U22)</f>
        <v>22</v>
      </c>
      <c r="V23" s="45">
        <f>PRODUCT(U23/W23)</f>
        <v>0.58155958803334973</v>
      </c>
      <c r="W23" s="27">
        <f>SUM(W4:W22)</f>
        <v>37.829313543599255</v>
      </c>
      <c r="X23" s="18" t="s">
        <v>34</v>
      </c>
      <c r="Y23" s="12"/>
      <c r="Z23" s="10"/>
      <c r="AA23" s="6">
        <f>SUM(AA4:AA22)</f>
        <v>47</v>
      </c>
      <c r="AB23" s="6">
        <f>SUM(AB4:AB22)</f>
        <v>1</v>
      </c>
      <c r="AC23" s="6">
        <f>SUM(AC4:AC22)</f>
        <v>5</v>
      </c>
      <c r="AD23" s="6">
        <f>SUM(AD4:AD22)</f>
        <v>63</v>
      </c>
      <c r="AE23" s="6">
        <f>SUM(AE4:AE22)</f>
        <v>177</v>
      </c>
      <c r="AF23" s="45">
        <f>PRODUCT(AE23/AG23)</f>
        <v>0.69685039370078738</v>
      </c>
      <c r="AG23" s="27">
        <f>SUM(AG4:AG22)</f>
        <v>254</v>
      </c>
      <c r="AH23" s="22"/>
      <c r="AI23" s="37"/>
      <c r="AJ23" s="46"/>
      <c r="AK23" s="47"/>
      <c r="AL23" s="11"/>
      <c r="AM23" s="6">
        <f>SUM(AM4:AM22)</f>
        <v>7</v>
      </c>
      <c r="AN23" s="6">
        <f>SUM(AN4:AN22)</f>
        <v>1</v>
      </c>
      <c r="AO23" s="6">
        <f>SUM(AO4:AO22)</f>
        <v>2</v>
      </c>
      <c r="AP23" s="6">
        <f>SUM(AP4:AP22)</f>
        <v>10</v>
      </c>
      <c r="AQ23" s="6">
        <f>SUM(AQ4:AQ22)</f>
        <v>27</v>
      </c>
      <c r="AR23" s="45">
        <f>PRODUCT(AQ23/AS23)</f>
        <v>0.6428571428571429</v>
      </c>
      <c r="AS23" s="38">
        <f>SUM(AS4:AS22)</f>
        <v>42</v>
      </c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20"/>
      <c r="K24" s="13"/>
      <c r="L24" s="11"/>
      <c r="M24" s="11"/>
      <c r="N24" s="11"/>
      <c r="O24" s="11"/>
      <c r="P24" s="19"/>
      <c r="Q24" s="19"/>
      <c r="R24" s="21"/>
      <c r="S24" s="19"/>
      <c r="T24" s="19"/>
      <c r="U24" s="11"/>
      <c r="V24" s="11"/>
      <c r="W24" s="13"/>
      <c r="X24" s="19"/>
      <c r="Y24" s="19"/>
      <c r="Z24" s="19"/>
      <c r="AA24" s="19"/>
      <c r="AB24" s="19"/>
      <c r="AC24" s="19"/>
      <c r="AD24" s="19"/>
      <c r="AE24" s="19"/>
      <c r="AF24" s="20"/>
      <c r="AG24" s="13"/>
      <c r="AH24" s="11"/>
      <c r="AI24" s="11"/>
      <c r="AJ24" s="11"/>
      <c r="AK24" s="11"/>
      <c r="AL24" s="19"/>
      <c r="AM24" s="19"/>
      <c r="AN24" s="21"/>
      <c r="AO24" s="19"/>
      <c r="AP24" s="19"/>
      <c r="AQ24" s="11"/>
      <c r="AR24" s="11"/>
      <c r="AS24" s="13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x14ac:dyDescent="0.25">
      <c r="A25" s="19"/>
      <c r="B25" s="49" t="s">
        <v>32</v>
      </c>
      <c r="C25" s="50"/>
      <c r="D25" s="51"/>
      <c r="E25" s="10" t="s">
        <v>2</v>
      </c>
      <c r="F25" s="8" t="s">
        <v>6</v>
      </c>
      <c r="G25" s="10" t="s">
        <v>4</v>
      </c>
      <c r="H25" s="8" t="s">
        <v>5</v>
      </c>
      <c r="I25" s="8" t="s">
        <v>8</v>
      </c>
      <c r="J25" s="8" t="s">
        <v>9</v>
      </c>
      <c r="K25" s="11"/>
      <c r="L25" s="8" t="s">
        <v>10</v>
      </c>
      <c r="M25" s="8" t="s">
        <v>11</v>
      </c>
      <c r="N25" s="8" t="s">
        <v>39</v>
      </c>
      <c r="O25" s="8" t="s">
        <v>40</v>
      </c>
      <c r="Q25" s="21"/>
      <c r="R25" s="21" t="s">
        <v>12</v>
      </c>
      <c r="S25" s="21"/>
      <c r="T25" s="19" t="s">
        <v>24</v>
      </c>
      <c r="U25" s="11"/>
      <c r="V25" s="13"/>
      <c r="W25" s="13"/>
      <c r="X25" s="28"/>
      <c r="Y25" s="28"/>
      <c r="Z25" s="28"/>
      <c r="AA25" s="28"/>
      <c r="AB25" s="28"/>
      <c r="AC25" s="19"/>
      <c r="AD25" s="19"/>
      <c r="AE25" s="19"/>
      <c r="AF25" s="19"/>
      <c r="AG25" s="19"/>
      <c r="AH25" s="19"/>
      <c r="AI25" s="19"/>
      <c r="AJ25" s="19"/>
      <c r="AK25" s="19"/>
      <c r="AM25" s="13"/>
      <c r="AN25" s="28"/>
      <c r="AO25" s="28"/>
      <c r="AP25" s="28"/>
      <c r="AQ25" s="28"/>
      <c r="AR25" s="28"/>
      <c r="AS25" s="28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x14ac:dyDescent="0.25">
      <c r="A26" s="19"/>
      <c r="B26" s="23" t="s">
        <v>33</v>
      </c>
      <c r="C26" s="3"/>
      <c r="D26" s="24"/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65">
        <v>0</v>
      </c>
      <c r="K26" s="19">
        <v>0</v>
      </c>
      <c r="L26" s="53">
        <v>0</v>
      </c>
      <c r="M26" s="53">
        <v>0</v>
      </c>
      <c r="N26" s="53">
        <v>0</v>
      </c>
      <c r="O26" s="53">
        <v>0</v>
      </c>
      <c r="Q26" s="21"/>
      <c r="R26" s="21"/>
      <c r="S26" s="21"/>
      <c r="T26" s="19"/>
      <c r="U26" s="19"/>
      <c r="V26" s="19"/>
      <c r="W26" s="19"/>
      <c r="X26" s="21"/>
      <c r="Y26" s="21"/>
      <c r="Z26" s="21"/>
      <c r="AA26" s="21"/>
      <c r="AB26" s="21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21"/>
      <c r="AO26" s="21"/>
      <c r="AP26" s="21"/>
      <c r="AQ26" s="21"/>
      <c r="AR26" s="21"/>
      <c r="AS26" s="21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x14ac:dyDescent="0.25">
      <c r="A27" s="19"/>
      <c r="B27" s="42" t="s">
        <v>13</v>
      </c>
      <c r="C27" s="43"/>
      <c r="D27" s="44"/>
      <c r="E27" s="52">
        <f>PRODUCT(E23+Q23)</f>
        <v>201</v>
      </c>
      <c r="F27" s="52">
        <f>PRODUCT(F23+R23)</f>
        <v>2</v>
      </c>
      <c r="G27" s="52">
        <f>PRODUCT(G23+S23)</f>
        <v>12</v>
      </c>
      <c r="H27" s="52">
        <f>PRODUCT(H23+T23)</f>
        <v>149</v>
      </c>
      <c r="I27" s="52">
        <f>PRODUCT(I23+U23)</f>
        <v>495</v>
      </c>
      <c r="J27" s="65">
        <f>PRODUCT(I27/K27)</f>
        <v>0.5482763935268431</v>
      </c>
      <c r="K27" s="19">
        <f>PRODUCT(K23+W23)</f>
        <v>902.82931354359926</v>
      </c>
      <c r="L27" s="53">
        <f>PRODUCT((F27+G27)/E27)</f>
        <v>6.965174129353234E-2</v>
      </c>
      <c r="M27" s="53">
        <f>PRODUCT(H27/E27)</f>
        <v>0.74129353233830841</v>
      </c>
      <c r="N27" s="53">
        <f>PRODUCT((F27+G27+H27)/E27)</f>
        <v>0.81094527363184077</v>
      </c>
      <c r="O27" s="53">
        <f>PRODUCT(I27/E27)</f>
        <v>2.4626865671641789</v>
      </c>
      <c r="Q27" s="21"/>
      <c r="R27" s="21"/>
      <c r="S27" s="21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x14ac:dyDescent="0.25">
      <c r="A28" s="19"/>
      <c r="B28" s="17" t="s">
        <v>31</v>
      </c>
      <c r="C28" s="48"/>
      <c r="D28" s="39"/>
      <c r="E28" s="52">
        <f>PRODUCT(AA23+AM23)</f>
        <v>54</v>
      </c>
      <c r="F28" s="52">
        <f>PRODUCT(AB23+AN23)</f>
        <v>2</v>
      </c>
      <c r="G28" s="52">
        <f>PRODUCT(AC23+AO23)</f>
        <v>7</v>
      </c>
      <c r="H28" s="52">
        <f>PRODUCT(AD23+AP23)</f>
        <v>73</v>
      </c>
      <c r="I28" s="52">
        <f>PRODUCT(AE23+AQ23)</f>
        <v>204</v>
      </c>
      <c r="J28" s="65">
        <f>PRODUCT(I28/K28)</f>
        <v>0.68918918918918914</v>
      </c>
      <c r="K28" s="11">
        <f>PRODUCT(AG23+AS23)</f>
        <v>296</v>
      </c>
      <c r="L28" s="53">
        <f>PRODUCT((F28+G28)/E28)</f>
        <v>0.16666666666666666</v>
      </c>
      <c r="M28" s="53">
        <f>PRODUCT(H28/E28)</f>
        <v>1.3518518518518519</v>
      </c>
      <c r="N28" s="53">
        <f>PRODUCT((F28+G28+H28)/E28)</f>
        <v>1.5185185185185186</v>
      </c>
      <c r="O28" s="53">
        <f>PRODUCT(I28/E28)</f>
        <v>3.7777777777777777</v>
      </c>
      <c r="Q28" s="21"/>
      <c r="R28" s="21"/>
      <c r="S28" s="19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19"/>
      <c r="AE28" s="19"/>
      <c r="AF28" s="19"/>
      <c r="AG28" s="19"/>
      <c r="AH28" s="19"/>
      <c r="AI28" s="19"/>
      <c r="AJ28" s="19"/>
      <c r="AK28" s="19"/>
      <c r="AL28" s="11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x14ac:dyDescent="0.25">
      <c r="A29" s="19"/>
      <c r="B29" s="54" t="s">
        <v>34</v>
      </c>
      <c r="C29" s="55"/>
      <c r="D29" s="56"/>
      <c r="E29" s="52">
        <f>SUM(E26:E28)</f>
        <v>255</v>
      </c>
      <c r="F29" s="52">
        <f t="shared" ref="F29:I29" si="0">SUM(F26:F28)</f>
        <v>4</v>
      </c>
      <c r="G29" s="52">
        <f t="shared" si="0"/>
        <v>19</v>
      </c>
      <c r="H29" s="52">
        <f t="shared" si="0"/>
        <v>222</v>
      </c>
      <c r="I29" s="52">
        <f t="shared" si="0"/>
        <v>699</v>
      </c>
      <c r="J29" s="65">
        <f>PRODUCT(I29/K29)</f>
        <v>0.5830688256477794</v>
      </c>
      <c r="K29" s="19">
        <f>SUM(K26:K28)</f>
        <v>1198.8293135435993</v>
      </c>
      <c r="L29" s="53">
        <f>PRODUCT((F29+G29)/E29)</f>
        <v>9.0196078431372548E-2</v>
      </c>
      <c r="M29" s="53">
        <f>PRODUCT(H29/E29)</f>
        <v>0.87058823529411766</v>
      </c>
      <c r="N29" s="53">
        <f>PRODUCT((F29+G29+H29)/E29)</f>
        <v>0.96078431372549022</v>
      </c>
      <c r="O29" s="53">
        <f>PRODUCT(I29/E29)</f>
        <v>2.7411764705882353</v>
      </c>
      <c r="Q29" s="11"/>
      <c r="R29" s="11"/>
      <c r="S29" s="1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1"/>
      <c r="F30" s="11"/>
      <c r="G30" s="11"/>
      <c r="H30" s="11"/>
      <c r="I30" s="11"/>
      <c r="J30" s="19"/>
      <c r="K30" s="19"/>
      <c r="L30" s="11"/>
      <c r="M30" s="11"/>
      <c r="N30" s="11"/>
      <c r="O30" s="11"/>
      <c r="P30" s="19"/>
      <c r="Q30" s="19"/>
      <c r="R30" s="19"/>
      <c r="S30" s="19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J83" s="19"/>
      <c r="K83" s="19"/>
      <c r="L83"/>
      <c r="M83"/>
      <c r="N83"/>
      <c r="O83"/>
      <c r="P83"/>
      <c r="Q83" s="19"/>
      <c r="R83" s="19"/>
      <c r="S83" s="19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J84" s="19"/>
      <c r="K84" s="19"/>
      <c r="L84"/>
      <c r="M84"/>
      <c r="N84"/>
      <c r="O84"/>
      <c r="P84"/>
      <c r="Q84" s="19"/>
      <c r="R84" s="19"/>
      <c r="S84" s="19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J85" s="19"/>
      <c r="K85" s="19"/>
      <c r="L85"/>
      <c r="M85"/>
      <c r="N85"/>
      <c r="O85"/>
      <c r="P85"/>
      <c r="Q85" s="19"/>
      <c r="R85" s="19"/>
      <c r="S85" s="19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J86" s="19"/>
      <c r="K86" s="19"/>
      <c r="L86"/>
      <c r="M86"/>
      <c r="N86"/>
      <c r="O86"/>
      <c r="P86"/>
      <c r="Q86" s="19"/>
      <c r="R86" s="19"/>
      <c r="S86" s="19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J87" s="19"/>
      <c r="K87" s="19"/>
      <c r="L87"/>
      <c r="M87"/>
      <c r="N87"/>
      <c r="O87"/>
      <c r="P87"/>
      <c r="Q87" s="19"/>
      <c r="R87" s="19"/>
      <c r="S87" s="19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J88" s="19"/>
      <c r="K88" s="19"/>
      <c r="L88"/>
      <c r="M88"/>
      <c r="N88"/>
      <c r="O88"/>
      <c r="P88"/>
      <c r="Q88" s="19"/>
      <c r="R88" s="19"/>
      <c r="S88" s="19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J89" s="19"/>
      <c r="K89" s="19"/>
      <c r="L89"/>
      <c r="M89"/>
      <c r="N89"/>
      <c r="O89"/>
      <c r="P89"/>
      <c r="Q89" s="19"/>
      <c r="R89" s="19"/>
      <c r="S89" s="19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J90" s="19"/>
      <c r="K90" s="19"/>
      <c r="L90"/>
      <c r="M90"/>
      <c r="N90"/>
      <c r="O90"/>
      <c r="P90"/>
      <c r="Q90" s="19"/>
      <c r="R90" s="19"/>
      <c r="S90" s="19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19"/>
      <c r="AH92" s="19"/>
      <c r="AI92" s="19"/>
      <c r="AJ92" s="19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19"/>
      <c r="AH93" s="19"/>
      <c r="AI93" s="19"/>
      <c r="AJ93" s="19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9"/>
      <c r="R94" s="19"/>
      <c r="S94" s="19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19"/>
      <c r="AH94" s="19"/>
      <c r="AI94" s="19"/>
      <c r="AJ94" s="19"/>
      <c r="AK94" s="19"/>
      <c r="AL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9"/>
      <c r="R95" s="19"/>
      <c r="S95" s="19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19"/>
      <c r="AH95" s="19"/>
      <c r="AI95" s="19"/>
      <c r="AJ95" s="19"/>
      <c r="AK95" s="19"/>
      <c r="AL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9"/>
      <c r="R96" s="19"/>
      <c r="S96" s="19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19"/>
      <c r="AH96" s="19"/>
      <c r="AI96" s="19"/>
      <c r="AJ96" s="19"/>
      <c r="AK96" s="19"/>
      <c r="AL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9"/>
      <c r="R97" s="19"/>
      <c r="S97" s="19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19"/>
      <c r="AH97" s="19"/>
      <c r="AI97" s="19"/>
      <c r="AJ97" s="19"/>
      <c r="AK97" s="19"/>
      <c r="AL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9"/>
      <c r="R98" s="19"/>
      <c r="S98" s="19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19"/>
      <c r="AH98" s="19"/>
      <c r="AI98" s="19"/>
      <c r="AJ98" s="19"/>
      <c r="AK98" s="19"/>
      <c r="AL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9"/>
      <c r="R99" s="19"/>
      <c r="S99" s="19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19"/>
      <c r="AH99" s="19"/>
      <c r="AI99" s="19"/>
      <c r="AJ99" s="19"/>
      <c r="AK99" s="19"/>
      <c r="AL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9"/>
      <c r="R100" s="19"/>
      <c r="S100" s="19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19"/>
      <c r="AH100" s="19"/>
      <c r="AI100" s="19"/>
      <c r="AJ100" s="19"/>
      <c r="AK100" s="19"/>
      <c r="AL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9"/>
      <c r="R101" s="19"/>
      <c r="S101" s="19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19"/>
      <c r="AH101" s="19"/>
      <c r="AI101" s="19"/>
      <c r="AJ101" s="19"/>
      <c r="AK101" s="19"/>
      <c r="AL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1"/>
      <c r="R102" s="11"/>
      <c r="S102" s="1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19"/>
      <c r="AH102" s="19"/>
      <c r="AI102" s="19"/>
      <c r="AJ102" s="19"/>
      <c r="AK102" s="19"/>
      <c r="AL102" s="11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1"/>
      <c r="R103" s="11"/>
      <c r="S103" s="1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19"/>
      <c r="AH103" s="19"/>
      <c r="AI103" s="19"/>
      <c r="AJ103" s="19"/>
      <c r="AK103" s="19"/>
      <c r="AL103" s="11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1"/>
      <c r="R104" s="11"/>
      <c r="S104" s="1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19"/>
      <c r="AH104" s="19"/>
      <c r="AI104" s="19"/>
      <c r="AJ104" s="19"/>
      <c r="AK104" s="19"/>
      <c r="AL104" s="11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1"/>
      <c r="R105" s="11"/>
      <c r="S105" s="1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19"/>
      <c r="AH105" s="19"/>
      <c r="AI105" s="19"/>
      <c r="AJ105" s="19"/>
      <c r="AK105" s="19"/>
      <c r="AL105" s="11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1"/>
      <c r="R106" s="11"/>
      <c r="S106" s="1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19"/>
      <c r="AH106" s="19"/>
      <c r="AI106" s="19"/>
      <c r="AJ106" s="19"/>
      <c r="AK106" s="19"/>
      <c r="AL106" s="11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1"/>
      <c r="R107" s="11"/>
      <c r="S107" s="1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19"/>
      <c r="AH107" s="19"/>
      <c r="AI107" s="19"/>
      <c r="AJ107" s="19"/>
      <c r="AK107" s="19"/>
      <c r="AL107" s="11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1"/>
      <c r="R108" s="11"/>
      <c r="S108" s="1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19"/>
      <c r="AH108" s="19"/>
      <c r="AI108" s="19"/>
      <c r="AJ108" s="19"/>
      <c r="AK108" s="19"/>
      <c r="AL108" s="11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1"/>
      <c r="R109" s="11"/>
      <c r="S109" s="1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19"/>
      <c r="AH109" s="19"/>
      <c r="AI109" s="19"/>
      <c r="AJ109" s="19"/>
      <c r="AK109" s="19"/>
      <c r="AL109" s="11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1"/>
      <c r="R110" s="11"/>
      <c r="S110" s="1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19"/>
      <c r="AH110" s="19"/>
      <c r="AI110" s="19"/>
      <c r="AJ110" s="19"/>
      <c r="AK110" s="19"/>
      <c r="AL110" s="11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1"/>
      <c r="R111" s="11"/>
      <c r="S111" s="1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19"/>
      <c r="AH111" s="19"/>
      <c r="AI111" s="19"/>
      <c r="AJ111" s="19"/>
      <c r="AK111" s="19"/>
      <c r="AL111" s="11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1"/>
      <c r="R112" s="11"/>
      <c r="S112" s="1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19"/>
      <c r="AH112" s="19"/>
      <c r="AI112" s="19"/>
      <c r="AJ112" s="19"/>
      <c r="AK112" s="19"/>
      <c r="AL112" s="11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1"/>
      <c r="R113" s="11"/>
      <c r="S113" s="1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19"/>
      <c r="AH113" s="19"/>
      <c r="AI113" s="19"/>
      <c r="AJ113" s="19"/>
      <c r="AK113" s="19"/>
      <c r="AL113" s="11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1"/>
      <c r="R114" s="11"/>
      <c r="S114" s="1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19"/>
      <c r="AH114" s="19"/>
      <c r="AI114" s="19"/>
      <c r="AJ114" s="19"/>
      <c r="AK114" s="19"/>
      <c r="AL114" s="11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1"/>
      <c r="R115" s="11"/>
      <c r="S115" s="1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19"/>
      <c r="AH115" s="19"/>
      <c r="AI115" s="19"/>
      <c r="AJ115" s="19"/>
      <c r="AK115" s="19"/>
      <c r="AL115" s="11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1"/>
      <c r="R116" s="11"/>
      <c r="S116" s="1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19"/>
      <c r="AH116" s="19"/>
      <c r="AI116" s="19"/>
      <c r="AJ116" s="19"/>
      <c r="AK116" s="19"/>
      <c r="AL116" s="11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1"/>
      <c r="R117" s="11"/>
      <c r="S117" s="1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19"/>
      <c r="AH117" s="19"/>
      <c r="AI117" s="19"/>
      <c r="AJ117" s="19"/>
      <c r="AK117" s="19"/>
      <c r="AL117" s="11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1"/>
      <c r="R118" s="11"/>
      <c r="S118" s="1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19"/>
      <c r="AH118" s="19"/>
      <c r="AI118" s="19"/>
      <c r="AJ118" s="19"/>
      <c r="AK118" s="19"/>
      <c r="AL118" s="11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1"/>
      <c r="R119" s="11"/>
      <c r="S119" s="1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19"/>
      <c r="AH119" s="19"/>
      <c r="AI119" s="19"/>
      <c r="AJ119" s="19"/>
      <c r="AK119" s="19"/>
      <c r="AL119" s="11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1"/>
      <c r="R120" s="11"/>
      <c r="S120" s="1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19"/>
      <c r="AH120" s="19"/>
      <c r="AI120" s="19"/>
      <c r="AJ120" s="19"/>
      <c r="AK120" s="19"/>
      <c r="AL120" s="11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1"/>
      <c r="R121" s="11"/>
      <c r="S121" s="1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19"/>
      <c r="AH121" s="19"/>
      <c r="AI121" s="19"/>
      <c r="AJ121" s="19"/>
      <c r="AK121" s="19"/>
      <c r="AL121" s="11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1"/>
      <c r="R122" s="11"/>
      <c r="S122" s="1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19"/>
      <c r="AH122" s="19"/>
      <c r="AI122" s="19"/>
      <c r="AJ122" s="19"/>
      <c r="AK122" s="19"/>
      <c r="AL122" s="11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1"/>
      <c r="R123" s="11"/>
      <c r="S123" s="1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19"/>
      <c r="AH123" s="19"/>
      <c r="AI123" s="19"/>
      <c r="AJ123" s="19"/>
      <c r="AK123" s="19"/>
      <c r="AL123" s="11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1"/>
      <c r="R124" s="11"/>
      <c r="S124" s="1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19"/>
      <c r="AH124" s="19"/>
      <c r="AI124" s="19"/>
      <c r="AJ124" s="19"/>
      <c r="AK124" s="19"/>
      <c r="AL124" s="11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1"/>
      <c r="R125" s="11"/>
      <c r="S125" s="1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19"/>
      <c r="AH125" s="19"/>
      <c r="AI125" s="19"/>
      <c r="AJ125" s="19"/>
      <c r="AK125" s="19"/>
      <c r="AL125" s="11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1"/>
      <c r="R126" s="11"/>
      <c r="S126" s="1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19"/>
      <c r="AH126" s="19"/>
      <c r="AI126" s="19"/>
      <c r="AJ126" s="19"/>
      <c r="AK126" s="19"/>
      <c r="AL126" s="11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1"/>
      <c r="R127" s="11"/>
      <c r="S127" s="1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19"/>
      <c r="AH127" s="19"/>
      <c r="AI127" s="19"/>
      <c r="AJ127" s="19"/>
      <c r="AK127" s="19"/>
      <c r="AL127" s="11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1"/>
      <c r="R128" s="11"/>
      <c r="S128" s="1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19"/>
      <c r="AH128" s="19"/>
      <c r="AI128" s="19"/>
      <c r="AJ128" s="19"/>
      <c r="AK128" s="19"/>
      <c r="AL128" s="11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1"/>
      <c r="R129" s="11"/>
      <c r="S129" s="1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19"/>
      <c r="AH129" s="19"/>
      <c r="AI129" s="19"/>
      <c r="AJ129" s="19"/>
      <c r="AK129" s="19"/>
      <c r="AL129" s="11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1"/>
      <c r="R130" s="11"/>
      <c r="S130" s="1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19"/>
      <c r="AH130" s="19"/>
      <c r="AI130" s="19"/>
      <c r="AJ130" s="19"/>
      <c r="AK130" s="19"/>
      <c r="AL130" s="11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1"/>
      <c r="R131" s="11"/>
      <c r="S131" s="1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19"/>
      <c r="AH131" s="19"/>
      <c r="AI131" s="19"/>
      <c r="AJ131" s="19"/>
      <c r="AK131" s="19"/>
      <c r="AL131" s="11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1"/>
      <c r="R132" s="11"/>
      <c r="S132" s="1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19"/>
      <c r="AH132" s="19"/>
      <c r="AI132" s="19"/>
      <c r="AJ132" s="19"/>
      <c r="AK132" s="19"/>
      <c r="AL132" s="11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1"/>
      <c r="R133" s="11"/>
      <c r="S133" s="1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19"/>
      <c r="AH133" s="19"/>
      <c r="AI133" s="19"/>
      <c r="AJ133" s="19"/>
      <c r="AK133" s="19"/>
      <c r="AL133" s="11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1"/>
      <c r="R134" s="11"/>
      <c r="S134" s="1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19"/>
      <c r="AH134" s="19"/>
      <c r="AI134" s="19"/>
      <c r="AJ134" s="19"/>
      <c r="AK134" s="19"/>
      <c r="AL134" s="11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1"/>
      <c r="R135" s="11"/>
      <c r="S135" s="1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19"/>
      <c r="AH135" s="19"/>
      <c r="AI135" s="19"/>
      <c r="AJ135" s="19"/>
      <c r="AK135" s="19"/>
      <c r="AL135" s="11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1"/>
      <c r="R136" s="11"/>
      <c r="S136" s="1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19"/>
      <c r="AH136" s="19"/>
      <c r="AI136" s="19"/>
      <c r="AJ136" s="19"/>
      <c r="AK136" s="19"/>
      <c r="AL136" s="11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1"/>
      <c r="R137" s="11"/>
      <c r="S137" s="1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19"/>
      <c r="AH137" s="19"/>
      <c r="AI137" s="19"/>
      <c r="AJ137" s="19"/>
      <c r="AK137" s="19"/>
      <c r="AL137" s="11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1"/>
      <c r="R138" s="11"/>
      <c r="S138" s="1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19"/>
      <c r="AH138" s="19"/>
      <c r="AI138" s="19"/>
      <c r="AJ138" s="19"/>
      <c r="AK138" s="19"/>
      <c r="AL138" s="11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1"/>
      <c r="R139" s="11"/>
      <c r="S139" s="1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19"/>
      <c r="AH139" s="19"/>
      <c r="AI139" s="19"/>
      <c r="AJ139" s="19"/>
      <c r="AK139" s="19"/>
      <c r="AL139" s="11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1"/>
      <c r="R140" s="11"/>
      <c r="S140" s="1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19"/>
      <c r="AH140" s="19"/>
      <c r="AI140" s="19"/>
      <c r="AJ140" s="19"/>
      <c r="AK140" s="19"/>
      <c r="AL140" s="11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1"/>
      <c r="R141" s="11"/>
      <c r="S141" s="1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19"/>
      <c r="AH141" s="19"/>
      <c r="AI141" s="19"/>
      <c r="AJ141" s="19"/>
      <c r="AK141" s="19"/>
      <c r="AL141" s="11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1"/>
      <c r="R142" s="11"/>
      <c r="S142" s="1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19"/>
      <c r="AH142" s="19"/>
      <c r="AI142" s="19"/>
      <c r="AJ142" s="19"/>
      <c r="AK142" s="19"/>
      <c r="AL142" s="11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1"/>
      <c r="R143" s="11"/>
      <c r="S143" s="1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19"/>
      <c r="AH143" s="19"/>
      <c r="AI143" s="19"/>
      <c r="AJ143" s="19"/>
      <c r="AK143" s="19"/>
      <c r="AL143" s="11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1"/>
      <c r="R144" s="11"/>
      <c r="S144" s="1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19"/>
      <c r="AH144" s="19"/>
      <c r="AI144" s="19"/>
      <c r="AJ144" s="19"/>
      <c r="AK144" s="19"/>
      <c r="AL144" s="11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1"/>
      <c r="R145" s="11"/>
      <c r="S145" s="1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19"/>
      <c r="AH145" s="19"/>
      <c r="AI145" s="19"/>
      <c r="AJ145" s="19"/>
      <c r="AK145" s="19"/>
      <c r="AL145" s="11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1"/>
      <c r="R146" s="11"/>
      <c r="S146" s="1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19"/>
      <c r="AH146" s="19"/>
      <c r="AI146" s="19"/>
      <c r="AJ146" s="19"/>
      <c r="AK146" s="19"/>
      <c r="AL146" s="11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1"/>
      <c r="R147" s="11"/>
      <c r="S147" s="1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19"/>
      <c r="AH147" s="19"/>
      <c r="AI147" s="19"/>
      <c r="AJ147" s="19"/>
      <c r="AK147" s="19"/>
      <c r="AL147" s="11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1"/>
      <c r="R148" s="11"/>
      <c r="S148" s="1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19"/>
      <c r="AH148" s="19"/>
      <c r="AI148" s="19"/>
      <c r="AJ148" s="19"/>
      <c r="AK148" s="19"/>
      <c r="AL148" s="11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1"/>
      <c r="R149" s="11"/>
      <c r="S149" s="1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19"/>
      <c r="AH149" s="19"/>
      <c r="AI149" s="19"/>
      <c r="AJ149" s="19"/>
      <c r="AK149" s="19"/>
      <c r="AL149" s="11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1"/>
      <c r="R150" s="11"/>
      <c r="S150" s="1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19"/>
      <c r="AH150" s="19"/>
      <c r="AI150" s="19"/>
      <c r="AJ150" s="19"/>
      <c r="AK150" s="19"/>
      <c r="AL150" s="11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1"/>
      <c r="R151" s="11"/>
      <c r="S151" s="1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19"/>
      <c r="AH151" s="19"/>
      <c r="AI151" s="19"/>
      <c r="AJ151" s="19"/>
      <c r="AK151" s="19"/>
      <c r="AL151" s="11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1"/>
      <c r="R152" s="11"/>
      <c r="S152" s="1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19"/>
      <c r="AH152" s="19"/>
      <c r="AI152" s="19"/>
      <c r="AJ152" s="19"/>
      <c r="AK152" s="19"/>
      <c r="AL152" s="11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1"/>
      <c r="R153" s="11"/>
      <c r="S153" s="1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19"/>
      <c r="AH153" s="19"/>
      <c r="AI153" s="19"/>
      <c r="AJ153" s="19"/>
      <c r="AK153" s="19"/>
      <c r="AL153" s="11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1"/>
      <c r="R154" s="11"/>
      <c r="S154" s="1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19"/>
      <c r="AH154" s="19"/>
      <c r="AI154" s="19"/>
      <c r="AJ154" s="19"/>
      <c r="AK154" s="19"/>
      <c r="AL154" s="11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1"/>
      <c r="R155" s="11"/>
      <c r="S155" s="1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19"/>
      <c r="AH155" s="19"/>
      <c r="AI155" s="19"/>
      <c r="AJ155" s="19"/>
      <c r="AK155" s="19"/>
      <c r="AL155" s="11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1"/>
      <c r="R156" s="11"/>
      <c r="S156" s="1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19"/>
      <c r="AH156" s="19"/>
      <c r="AI156" s="19"/>
      <c r="AJ156" s="19"/>
      <c r="AK156" s="19"/>
      <c r="AL156" s="11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1"/>
      <c r="R157" s="11"/>
      <c r="S157" s="1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19"/>
      <c r="AH157" s="19"/>
      <c r="AI157" s="19"/>
      <c r="AJ157" s="19"/>
      <c r="AK157" s="19"/>
      <c r="AL157" s="11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1"/>
      <c r="R158" s="11"/>
      <c r="S158" s="1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19"/>
      <c r="AH158" s="19"/>
      <c r="AI158" s="19"/>
      <c r="AJ158" s="19"/>
      <c r="AK158" s="19"/>
      <c r="AL158" s="11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1"/>
      <c r="R159" s="11"/>
      <c r="S159" s="1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19"/>
      <c r="AH159" s="19"/>
      <c r="AI159" s="19"/>
      <c r="AJ159" s="19"/>
      <c r="AK159" s="19"/>
      <c r="AL159" s="11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1"/>
      <c r="R160" s="11"/>
      <c r="S160" s="1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19"/>
      <c r="AH160" s="19"/>
      <c r="AI160" s="19"/>
      <c r="AJ160" s="19"/>
      <c r="AK160" s="19"/>
      <c r="AL160" s="11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1"/>
      <c r="R161" s="11"/>
      <c r="S161" s="1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19"/>
      <c r="AH161" s="19"/>
      <c r="AI161" s="19"/>
      <c r="AJ161" s="19"/>
      <c r="AK161" s="19"/>
      <c r="AL161" s="11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1"/>
      <c r="R162" s="11"/>
      <c r="S162" s="1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19"/>
      <c r="AH162" s="19"/>
      <c r="AI162" s="19"/>
      <c r="AJ162" s="19"/>
      <c r="AK162" s="19"/>
      <c r="AL162" s="11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1"/>
      <c r="R163" s="11"/>
      <c r="S163" s="1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19"/>
      <c r="AH163" s="19"/>
      <c r="AI163" s="19"/>
      <c r="AJ163" s="19"/>
      <c r="AK163" s="19"/>
      <c r="AL163" s="11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1"/>
      <c r="R164" s="11"/>
      <c r="S164" s="1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19"/>
      <c r="AH164" s="19"/>
      <c r="AI164" s="19"/>
      <c r="AJ164" s="19"/>
      <c r="AK164" s="19"/>
      <c r="AL164" s="11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1"/>
      <c r="R165" s="11"/>
      <c r="S165" s="1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19"/>
      <c r="AH165" s="19"/>
      <c r="AI165" s="19"/>
      <c r="AJ165" s="19"/>
      <c r="AK165" s="19"/>
      <c r="AL165" s="11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1"/>
      <c r="R166" s="11"/>
      <c r="S166" s="1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19"/>
      <c r="AH166" s="19"/>
      <c r="AI166" s="19"/>
      <c r="AJ166" s="19"/>
      <c r="AK166" s="19"/>
      <c r="AL166" s="11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1"/>
      <c r="R167" s="11"/>
      <c r="S167" s="1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19"/>
      <c r="AH167" s="19"/>
      <c r="AI167" s="19"/>
      <c r="AJ167" s="19"/>
      <c r="AK167" s="19"/>
      <c r="AL167" s="11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1"/>
      <c r="R168" s="11"/>
      <c r="S168" s="1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19"/>
      <c r="AH168" s="19"/>
      <c r="AI168" s="19"/>
      <c r="AJ168" s="19"/>
      <c r="AK168" s="19"/>
      <c r="AL168" s="11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1"/>
      <c r="R169" s="11"/>
      <c r="S169" s="1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19"/>
      <c r="AH169" s="19"/>
      <c r="AI169" s="19"/>
      <c r="AJ169" s="19"/>
      <c r="AK169" s="19"/>
      <c r="AL169" s="11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1"/>
      <c r="R170" s="11"/>
      <c r="S170" s="1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19"/>
      <c r="AH170" s="19"/>
      <c r="AI170" s="19"/>
      <c r="AJ170" s="19"/>
      <c r="AK170" s="19"/>
      <c r="AL170" s="11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1"/>
      <c r="R171" s="11"/>
      <c r="S171" s="1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19"/>
      <c r="AH171" s="19"/>
      <c r="AI171" s="19"/>
      <c r="AJ171" s="19"/>
      <c r="AK171" s="19"/>
      <c r="AL171" s="11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1"/>
      <c r="R172" s="11"/>
      <c r="S172" s="1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19"/>
      <c r="AH172" s="19"/>
      <c r="AI172" s="19"/>
      <c r="AJ172" s="19"/>
      <c r="AK172" s="19"/>
      <c r="AL172" s="11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1"/>
      <c r="R173" s="11"/>
      <c r="S173" s="1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19"/>
      <c r="AH173" s="19"/>
      <c r="AI173" s="19"/>
      <c r="AJ173" s="19"/>
      <c r="AK173" s="19"/>
      <c r="AL173" s="11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1"/>
      <c r="R174" s="11"/>
      <c r="S174" s="1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19"/>
      <c r="AH174" s="19"/>
      <c r="AI174" s="19"/>
      <c r="AJ174" s="19"/>
      <c r="AK174" s="19"/>
      <c r="AL174" s="11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1"/>
      <c r="R175" s="11"/>
      <c r="S175" s="1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19"/>
      <c r="AH175" s="19"/>
      <c r="AI175" s="19"/>
      <c r="AJ175" s="19"/>
      <c r="AK175" s="19"/>
      <c r="AL175" s="11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1"/>
      <c r="R176" s="11"/>
      <c r="S176" s="1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19"/>
      <c r="AH176" s="19"/>
      <c r="AI176" s="19"/>
      <c r="AJ176" s="19"/>
      <c r="AK176" s="19"/>
      <c r="AL176" s="11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1"/>
      <c r="R177" s="11"/>
      <c r="S177" s="1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19"/>
      <c r="AH177" s="19"/>
      <c r="AI177" s="19"/>
      <c r="AJ177" s="19"/>
      <c r="AK177" s="19"/>
      <c r="AL177" s="11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1"/>
      <c r="R178" s="11"/>
      <c r="S178" s="1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19"/>
      <c r="AH178" s="19"/>
      <c r="AI178" s="19"/>
      <c r="AJ178" s="19"/>
      <c r="AK178" s="19"/>
      <c r="AL178" s="11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A179" s="19"/>
      <c r="B179" s="19"/>
      <c r="C179" s="19"/>
      <c r="D179" s="19"/>
      <c r="L179"/>
      <c r="M179"/>
      <c r="N179"/>
      <c r="O179"/>
      <c r="P179"/>
      <c r="Q179" s="11"/>
      <c r="R179" s="11"/>
      <c r="S179" s="1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19"/>
      <c r="AH179" s="19"/>
      <c r="AI179" s="19"/>
      <c r="AJ179" s="19"/>
      <c r="AK179" s="19"/>
      <c r="AL179" s="11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A180" s="19"/>
      <c r="B180" s="19"/>
      <c r="C180" s="19"/>
      <c r="D180" s="19"/>
      <c r="L180"/>
      <c r="M180"/>
      <c r="N180"/>
      <c r="O180"/>
      <c r="P180"/>
      <c r="Q180" s="11"/>
      <c r="R180" s="11"/>
      <c r="S180" s="1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19"/>
      <c r="AH180" s="19"/>
      <c r="AI180" s="19"/>
      <c r="AJ180" s="19"/>
      <c r="AK180" s="19"/>
      <c r="AL180" s="11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</row>
    <row r="181" spans="1:57" ht="14.25" x14ac:dyDescent="0.2">
      <c r="A181" s="19"/>
      <c r="B181" s="19"/>
      <c r="C181" s="19"/>
      <c r="D181" s="19"/>
      <c r="L181"/>
      <c r="M181"/>
      <c r="N181"/>
      <c r="O181"/>
      <c r="P181"/>
      <c r="Q181" s="11"/>
      <c r="R181" s="11"/>
      <c r="S181" s="1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19"/>
      <c r="AH181" s="19"/>
      <c r="AI181" s="19"/>
      <c r="AJ181" s="19"/>
      <c r="AK181" s="19"/>
      <c r="AL181" s="11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</row>
    <row r="182" spans="1:57" ht="14.25" x14ac:dyDescent="0.2">
      <c r="A182" s="19"/>
      <c r="B182" s="19"/>
      <c r="C182" s="19"/>
      <c r="D182" s="19"/>
      <c r="L182"/>
      <c r="M182"/>
      <c r="N182"/>
      <c r="O182"/>
      <c r="P182"/>
      <c r="Q182" s="11"/>
      <c r="R182" s="11"/>
      <c r="S182" s="1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19"/>
      <c r="AH182" s="19"/>
      <c r="AI182" s="19"/>
      <c r="AJ182" s="19"/>
      <c r="AK182" s="19"/>
      <c r="AL182" s="11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</row>
    <row r="183" spans="1:57" ht="14.25" x14ac:dyDescent="0.2">
      <c r="A183" s="19"/>
      <c r="B183" s="19"/>
      <c r="C183" s="19"/>
      <c r="D183" s="19"/>
      <c r="L183"/>
      <c r="M183"/>
      <c r="N183"/>
      <c r="O183"/>
      <c r="P183"/>
      <c r="Q183" s="11"/>
      <c r="R183" s="11"/>
      <c r="S183" s="1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19"/>
      <c r="AH183" s="19"/>
      <c r="AI183" s="19"/>
      <c r="AJ183" s="19"/>
      <c r="AK183" s="19"/>
      <c r="AL183" s="11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</row>
    <row r="184" spans="1:57" ht="14.25" x14ac:dyDescent="0.2">
      <c r="A184" s="19"/>
      <c r="B184" s="19"/>
      <c r="C184" s="19"/>
      <c r="D184" s="19"/>
      <c r="L184"/>
      <c r="M184"/>
      <c r="N184"/>
      <c r="O184"/>
      <c r="P184"/>
      <c r="Q184" s="11"/>
      <c r="R184" s="11"/>
      <c r="S184" s="1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19"/>
      <c r="AH184" s="19"/>
      <c r="AI184" s="19"/>
      <c r="AJ184" s="19"/>
      <c r="AK184" s="19"/>
      <c r="AL184" s="11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</row>
    <row r="185" spans="1:57" ht="14.25" x14ac:dyDescent="0.2">
      <c r="A185" s="19"/>
      <c r="B185" s="19"/>
      <c r="C185" s="19"/>
      <c r="D185" s="19"/>
      <c r="L185"/>
      <c r="M185"/>
      <c r="N185"/>
      <c r="O185"/>
      <c r="P185"/>
      <c r="Q185" s="11"/>
      <c r="R185" s="11"/>
      <c r="S185" s="1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19"/>
      <c r="AH185" s="19"/>
      <c r="AI185" s="19"/>
      <c r="AJ185" s="19"/>
      <c r="AK185" s="19"/>
      <c r="AL185" s="11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</row>
    <row r="186" spans="1:57" ht="14.25" x14ac:dyDescent="0.2">
      <c r="A186" s="19"/>
      <c r="B186" s="19"/>
      <c r="C186" s="19"/>
      <c r="D186" s="19"/>
      <c r="L186"/>
      <c r="M186"/>
      <c r="N186"/>
      <c r="O186"/>
      <c r="P186"/>
      <c r="Q186" s="11"/>
      <c r="R186" s="11"/>
      <c r="S186" s="1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19"/>
      <c r="AH186" s="19"/>
      <c r="AI186" s="19"/>
      <c r="AJ186" s="19"/>
      <c r="AK186" s="19"/>
      <c r="AL186" s="11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</row>
    <row r="187" spans="1:57" ht="14.25" x14ac:dyDescent="0.2">
      <c r="L187"/>
      <c r="M187"/>
      <c r="N187"/>
      <c r="O187"/>
      <c r="P187"/>
      <c r="Q187" s="11"/>
      <c r="R187" s="11"/>
      <c r="S187" s="1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H187" s="19"/>
      <c r="AI187" s="19"/>
      <c r="AJ187" s="19"/>
      <c r="AK187" s="19"/>
      <c r="AL187" s="11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</row>
    <row r="188" spans="1:57" ht="14.25" x14ac:dyDescent="0.2">
      <c r="L188"/>
      <c r="M188"/>
      <c r="N188"/>
      <c r="O188"/>
      <c r="P188"/>
      <c r="Q188" s="11"/>
      <c r="R188" s="11"/>
      <c r="S188" s="1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H188" s="19"/>
      <c r="AI188" s="19"/>
      <c r="AJ188" s="19"/>
      <c r="AK188" s="19"/>
      <c r="AL188" s="11"/>
    </row>
    <row r="189" spans="1:57" ht="14.25" x14ac:dyDescent="0.2">
      <c r="L189"/>
      <c r="M189"/>
      <c r="N189"/>
      <c r="O189"/>
      <c r="P189"/>
      <c r="Q189" s="11"/>
      <c r="R189" s="11"/>
      <c r="S189" s="11"/>
      <c r="T189" s="11"/>
      <c r="U189" s="11"/>
      <c r="V189" s="11"/>
      <c r="AH189" s="19"/>
      <c r="AI189" s="19"/>
      <c r="AJ189" s="19"/>
      <c r="AK189" s="19"/>
      <c r="AL189" s="11"/>
    </row>
    <row r="190" spans="1:57" ht="14.25" x14ac:dyDescent="0.2">
      <c r="L190"/>
      <c r="M190"/>
      <c r="N190"/>
      <c r="O190"/>
      <c r="P190"/>
      <c r="Q190" s="11"/>
      <c r="R190" s="11"/>
      <c r="S190" s="11"/>
      <c r="T190" s="11"/>
      <c r="U190" s="11"/>
      <c r="V190" s="11"/>
      <c r="AH190" s="19"/>
      <c r="AI190" s="19"/>
      <c r="AJ190" s="19"/>
      <c r="AK190" s="19"/>
      <c r="AL190" s="11"/>
    </row>
    <row r="191" spans="1:57" ht="14.25" x14ac:dyDescent="0.2">
      <c r="L191" s="11"/>
      <c r="M191" s="11"/>
      <c r="N191" s="11"/>
      <c r="O191" s="11"/>
      <c r="P191" s="11"/>
      <c r="AH191" s="19"/>
      <c r="AI191" s="19"/>
      <c r="AJ191" s="19"/>
      <c r="AK191" s="19"/>
      <c r="AL191" s="11"/>
    </row>
    <row r="192" spans="1:57" ht="14.25" x14ac:dyDescent="0.2">
      <c r="L192" s="11"/>
      <c r="M192" s="11"/>
      <c r="N192" s="11"/>
      <c r="O192" s="11"/>
      <c r="P192" s="11"/>
      <c r="AH192" s="19"/>
      <c r="AI192" s="19"/>
      <c r="AJ192" s="19"/>
      <c r="AK192" s="19"/>
      <c r="AL192" s="11"/>
    </row>
    <row r="193" spans="12:38" ht="14.25" x14ac:dyDescent="0.2">
      <c r="L193" s="11"/>
      <c r="M193" s="11"/>
      <c r="N193" s="11"/>
      <c r="O193" s="11"/>
      <c r="P193" s="11"/>
      <c r="AH193" s="19"/>
      <c r="AI193" s="19"/>
      <c r="AJ193" s="19"/>
      <c r="AK193" s="19"/>
      <c r="AL193" s="11"/>
    </row>
    <row r="194" spans="12:38" ht="14.25" x14ac:dyDescent="0.2">
      <c r="L194" s="11"/>
      <c r="M194" s="11"/>
      <c r="N194" s="11"/>
      <c r="O194" s="11"/>
      <c r="P194" s="11"/>
      <c r="AH194" s="11"/>
      <c r="AI194" s="11"/>
      <c r="AJ194" s="11"/>
      <c r="AK194" s="11"/>
      <c r="AL194" s="11"/>
    </row>
  </sheetData>
  <sortState ref="X20:AR22">
    <sortCondition ref="X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2019-08-29T21:23:23Z</dcterms:modified>
</cp:coreProperties>
</file>