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5" i="1" l="1"/>
  <c r="J45" i="1"/>
  <c r="I45" i="1"/>
  <c r="H45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O12" i="5" l="1"/>
  <c r="N12" i="5"/>
  <c r="M12" i="5"/>
  <c r="L12" i="5"/>
  <c r="O11" i="5"/>
  <c r="N11" i="5"/>
  <c r="M11" i="5"/>
  <c r="L11" i="5"/>
  <c r="K11" i="5"/>
  <c r="AS8" i="5"/>
  <c r="AR8" i="5" s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J8" i="5"/>
  <c r="I8" i="5"/>
  <c r="H8" i="5"/>
  <c r="H12" i="5" s="1"/>
  <c r="G8" i="5"/>
  <c r="F8" i="5"/>
  <c r="F12" i="5" s="1"/>
  <c r="E8" i="5"/>
  <c r="J5" i="5"/>
  <c r="J4" i="5"/>
  <c r="K13" i="5" l="1"/>
  <c r="E12" i="5"/>
  <c r="G12" i="5"/>
  <c r="I12" i="5"/>
  <c r="K14" i="5"/>
  <c r="F13" i="5"/>
  <c r="H13" i="5"/>
  <c r="N13" i="5" s="1"/>
  <c r="F14" i="5"/>
  <c r="J13" i="5"/>
  <c r="O13" i="5"/>
  <c r="E14" i="5"/>
  <c r="G14" i="5"/>
  <c r="L14" i="5" s="1"/>
  <c r="I14" i="5"/>
  <c r="J12" i="5"/>
  <c r="L13" i="5"/>
  <c r="AF8" i="5"/>
  <c r="H14" i="5" l="1"/>
  <c r="M14" i="5" s="1"/>
  <c r="M13" i="5"/>
  <c r="N14" i="5"/>
  <c r="O14" i="5"/>
  <c r="J14" i="5"/>
  <c r="O23" i="1" l="1"/>
  <c r="O22" i="1"/>
  <c r="O21" i="1"/>
  <c r="O24" i="1" s="1"/>
</calcChain>
</file>

<file path=xl/sharedStrings.xml><?xml version="1.0" encoding="utf-8"?>
<sst xmlns="http://schemas.openxmlformats.org/spreadsheetml/2006/main" count="397" uniqueCount="218">
  <si>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</si>
  <si>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</si>
  <si>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</si>
  <si>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</si>
  <si>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</si>
  <si>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</si>
  <si>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</si>
  <si>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</si>
  <si>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</si>
  <si>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</si>
  <si>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</si>
  <si>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</si>
  <si>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</si>
  <si>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</si>
  <si>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</si>
  <si>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</si>
  <si>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</si>
  <si>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</si>
  <si>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</si>
  <si>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</si>
  <si>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</si>
  <si>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</si>
  <si>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</si>
  <si>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</si>
  <si>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</si>
  <si>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</si>
  <si>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</si>
  <si>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</si>
  <si>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</si>
  <si>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</si>
  <si>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</si>
  <si>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</si>
  <si>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</si>
  <si>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</si>
  <si>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</si>
  <si>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</si>
  <si>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</si>
  <si>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</si>
  <si>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</si>
  <si>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</si>
  <si>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</si>
  <si>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</si>
  <si>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</si>
  <si>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</si>
  <si>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</si>
  <si>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</si>
  <si>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</si>
  <si>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</si>
  <si>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</si>
  <si>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</si>
  <si>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</si>
  <si>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</si>
  <si>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</si>
  <si>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</si>
  <si>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</si>
  <si>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</si>
  <si>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PESISPÖRSSIRAJAT</t>
  </si>
  <si>
    <t>1.  ottelu</t>
  </si>
  <si>
    <t>Seurat</t>
  </si>
  <si>
    <t>3.</t>
  </si>
  <si>
    <t>A - POJAT</t>
  </si>
  <si>
    <t>1.</t>
  </si>
  <si>
    <t>6.</t>
  </si>
  <si>
    <t>8.</t>
  </si>
  <si>
    <t>0/2</t>
  </si>
  <si>
    <t>0/3</t>
  </si>
  <si>
    <t>0/0</t>
  </si>
  <si>
    <t>ykköspesis</t>
  </si>
  <si>
    <t>Pasi Haapasalmi</t>
  </si>
  <si>
    <t>6.10.1973</t>
  </si>
  <si>
    <t>SMJ</t>
  </si>
  <si>
    <t>9.</t>
  </si>
  <si>
    <t>10.</t>
  </si>
  <si>
    <t>NJ</t>
  </si>
  <si>
    <t>2.</t>
  </si>
  <si>
    <t>SMJ  2</t>
  </si>
  <si>
    <t>suomensarja</t>
  </si>
  <si>
    <t>SMJ = Seinäjoen Maila-Jussit  (1932)</t>
  </si>
  <si>
    <t>NJ = Nurmon Jymy  (1925)</t>
  </si>
  <si>
    <t>09.05. 1993  IPV - SMJ  8-5</t>
  </si>
  <si>
    <t>29.05. 1994  Kiri - SMJ  0-2  (5-8, 0-4)</t>
  </si>
  <si>
    <t>23.05. 1993  SMJ - SiiPe  17-3</t>
  </si>
  <si>
    <t>20.  ottelu</t>
  </si>
  <si>
    <t>5.  ottelu</t>
  </si>
  <si>
    <t xml:space="preserve">  19 v   7 kk   3 pv</t>
  </si>
  <si>
    <t xml:space="preserve">  20 v   7 kk 23 pv</t>
  </si>
  <si>
    <t xml:space="preserve">  19 v   7 kk 17 pv</t>
  </si>
  <si>
    <t>28.06. 1992  Seinäjoki</t>
  </si>
  <si>
    <t xml:space="preserve">  6-8</t>
  </si>
  <si>
    <t>Länsi</t>
  </si>
  <si>
    <t>2k</t>
  </si>
  <si>
    <t>Jukka Peltoniemi</t>
  </si>
  <si>
    <t>2515</t>
  </si>
  <si>
    <t>4/8</t>
  </si>
  <si>
    <t>4/6</t>
  </si>
  <si>
    <t>YKKÖSPESIS</t>
  </si>
  <si>
    <t>3-0  AA</t>
  </si>
  <si>
    <t>1-3  SoJy</t>
  </si>
  <si>
    <t>2-0  Tahko</t>
  </si>
  <si>
    <t>3-1  Lippo</t>
  </si>
  <si>
    <t>0-3  SoJy</t>
  </si>
  <si>
    <t>2-0  Kiri</t>
  </si>
  <si>
    <t>3-2  Lippo</t>
  </si>
  <si>
    <t>2-3  SoJy</t>
  </si>
  <si>
    <t>2-1  Tahko</t>
  </si>
  <si>
    <t>0-3  KiPa</t>
  </si>
  <si>
    <t>3/5</t>
  </si>
  <si>
    <t>3/3</t>
  </si>
  <si>
    <t xml:space="preserve">      Mitalit</t>
  </si>
  <si>
    <t>hSM</t>
  </si>
  <si>
    <t>KAIKKIEN AIKOJEN TILASTOT, TOP-10</t>
  </si>
  <si>
    <t>16.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</si>
  <si>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</si>
  <si>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</si>
  <si>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</si>
  <si>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</si>
  <si>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</si>
  <si>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</si>
  <si>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</si>
  <si>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</si>
  <si>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</si>
  <si>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</si>
  <si>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</si>
  <si>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</si>
  <si>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</si>
  <si>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</si>
  <si>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</si>
  <si>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</si>
  <si>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</si>
  <si>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</si>
  <si>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</si>
  <si>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</si>
  <si>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</si>
  <si>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</si>
  <si>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</si>
  <si>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</si>
  <si>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</si>
  <si>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PLAY OFF,  KA / OTT</t>
  </si>
  <si>
    <t xml:space="preserve"> PLAY OFF, TASASATASET,  ka. / peli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</si>
  <si>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</si>
  <si>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</si>
  <si>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</si>
  <si>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</si>
  <si>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</si>
  <si>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</si>
  <si>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>178.   27.07. 2000  SMJ - KaMa  2-0</t>
  </si>
  <si>
    <t>26 v   9 kk 21 pv</t>
  </si>
  <si>
    <t>1126.</t>
  </si>
  <si>
    <t>701.</t>
  </si>
  <si>
    <t>543.</t>
  </si>
  <si>
    <t>409.</t>
  </si>
  <si>
    <t>334.</t>
  </si>
  <si>
    <t>261.</t>
  </si>
  <si>
    <t>230.</t>
  </si>
  <si>
    <t>173.</t>
  </si>
  <si>
    <t>546.</t>
  </si>
  <si>
    <t>431.</t>
  </si>
  <si>
    <t>319.</t>
  </si>
  <si>
    <t>283.</t>
  </si>
  <si>
    <t>248.</t>
  </si>
  <si>
    <t>232.</t>
  </si>
  <si>
    <t>214.</t>
  </si>
  <si>
    <t>174.</t>
  </si>
  <si>
    <t>1226.</t>
  </si>
  <si>
    <t>1187.</t>
  </si>
  <si>
    <t>1125.</t>
  </si>
  <si>
    <t>1018.</t>
  </si>
  <si>
    <t>848.</t>
  </si>
  <si>
    <t>823.</t>
  </si>
  <si>
    <t>666.</t>
  </si>
  <si>
    <t>1164.</t>
  </si>
  <si>
    <t>845.</t>
  </si>
  <si>
    <t>506.</t>
  </si>
  <si>
    <t>365.</t>
  </si>
  <si>
    <t>322.</t>
  </si>
  <si>
    <t>291.</t>
  </si>
  <si>
    <t>240.</t>
  </si>
  <si>
    <t>1255.</t>
  </si>
  <si>
    <t>1005.</t>
  </si>
  <si>
    <t>694.</t>
  </si>
  <si>
    <t>611.</t>
  </si>
  <si>
    <t>570.</t>
  </si>
  <si>
    <t>500.</t>
  </si>
  <si>
    <t>452.</t>
  </si>
  <si>
    <t>386.</t>
  </si>
  <si>
    <t>175.</t>
  </si>
  <si>
    <t>168.</t>
  </si>
  <si>
    <t>151.</t>
  </si>
  <si>
    <t>157.</t>
  </si>
  <si>
    <t>183.</t>
  </si>
  <si>
    <t>97.</t>
  </si>
  <si>
    <t>73.</t>
  </si>
  <si>
    <t>48.</t>
  </si>
  <si>
    <t>52.</t>
  </si>
  <si>
    <t>58.</t>
  </si>
  <si>
    <t>54.</t>
  </si>
  <si>
    <t>129.</t>
  </si>
  <si>
    <t>109.</t>
  </si>
  <si>
    <t>90.</t>
  </si>
  <si>
    <t>91.</t>
  </si>
  <si>
    <t>98.</t>
  </si>
  <si>
    <t>92.</t>
  </si>
  <si>
    <t>167.</t>
  </si>
  <si>
    <t>137.</t>
  </si>
  <si>
    <t>89.</t>
  </si>
  <si>
    <t>93.</t>
  </si>
  <si>
    <t>102.</t>
  </si>
  <si>
    <t>99.</t>
  </si>
  <si>
    <t>122.</t>
  </si>
  <si>
    <t>69.</t>
  </si>
  <si>
    <t>67.</t>
  </si>
  <si>
    <t>68.</t>
  </si>
  <si>
    <t>13.   02.09. 1997  SMJ - SoJy  1-2,  ve 4/5</t>
  </si>
  <si>
    <t>17.   09.07. 1997  SMJ - Tiikerit  0-1</t>
  </si>
  <si>
    <t>27.   27.07. 1997  SMJ - KiPa  1-2</t>
  </si>
  <si>
    <t>39.   01.06. 1997  SMJ - Kiri  2-0</t>
  </si>
  <si>
    <t>54.   02.08. 1998  SMJ - Tiikerit  1-2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</si>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</sst>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0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3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1" xfId="0" applyFont="1" applyFill="1" applyBorder="1"/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5" fillId="4" borderId="7" xfId="0" applyFont="1" applyFill="1" applyBorder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49" fontId="3" fillId="4" borderId="0" xfId="0" applyNumberFormat="1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7" xfId="0" applyFont="1" applyFill="1" applyBorder="1"/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3" fillId="4" borderId="0" xfId="0" applyFont="1" applyFill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49" fontId="3" fillId="4" borderId="0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9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6" width="13.710937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41.28515625" style="3" customWidth="1"/>
    <col min="45" max="16384" width="9.140625" style="3"/>
  </cols>
  <sheetData>
    <row r="1" spans="1:53" ht="17.25" customHeight="1" x14ac:dyDescent="0.25">
      <c r="A1" s="128"/>
      <c r="B1" s="75" t="s">
        <v>68</v>
      </c>
      <c r="C1" s="5"/>
      <c r="D1" s="80"/>
      <c r="E1" s="88" t="s">
        <v>69</v>
      </c>
      <c r="F1" s="6"/>
      <c r="G1" s="6"/>
      <c r="H1" s="6"/>
      <c r="I1" s="6"/>
      <c r="J1" s="6"/>
      <c r="K1" s="5"/>
      <c r="L1" s="6"/>
      <c r="M1" s="5"/>
      <c r="N1" s="5"/>
      <c r="O1" s="6"/>
      <c r="P1" s="76"/>
      <c r="Q1" s="76"/>
      <c r="R1" s="76"/>
      <c r="S1" s="76"/>
      <c r="T1" s="76"/>
      <c r="U1" s="5"/>
      <c r="V1" s="5"/>
      <c r="W1" s="76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  <c r="AS1" s="38"/>
      <c r="AT1" s="38"/>
    </row>
    <row r="2" spans="1:53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112</v>
      </c>
      <c r="Q2" s="13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113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102" t="s">
        <v>108</v>
      </c>
      <c r="AP2" s="13"/>
      <c r="AQ2" s="14"/>
      <c r="AR2" s="38"/>
      <c r="AS2" s="38"/>
      <c r="AT2" s="38"/>
    </row>
    <row r="3" spans="1:53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109</v>
      </c>
      <c r="AO3" s="14" t="s">
        <v>30</v>
      </c>
      <c r="AP3" s="16" t="s">
        <v>31</v>
      </c>
      <c r="AQ3" s="17" t="s">
        <v>32</v>
      </c>
      <c r="AR3" s="38"/>
      <c r="AS3" s="38"/>
      <c r="AT3" s="38"/>
    </row>
    <row r="4" spans="1:53" s="4" customFormat="1" ht="15" customHeight="1" x14ac:dyDescent="0.25">
      <c r="A4" s="2"/>
      <c r="B4" s="24">
        <v>1993</v>
      </c>
      <c r="C4" s="24" t="s">
        <v>63</v>
      </c>
      <c r="D4" s="104" t="s">
        <v>70</v>
      </c>
      <c r="E4" s="24">
        <v>12</v>
      </c>
      <c r="F4" s="24">
        <v>0</v>
      </c>
      <c r="G4" s="24">
        <v>0</v>
      </c>
      <c r="H4" s="24">
        <v>2</v>
      </c>
      <c r="I4" s="24">
        <v>22</v>
      </c>
      <c r="J4" s="24">
        <v>19</v>
      </c>
      <c r="K4" s="24">
        <v>1</v>
      </c>
      <c r="L4" s="24">
        <v>2</v>
      </c>
      <c r="M4" s="24">
        <v>0</v>
      </c>
      <c r="N4" s="31">
        <v>0.46800000000000003</v>
      </c>
      <c r="O4" s="23"/>
      <c r="P4" s="17"/>
      <c r="Q4" s="17"/>
      <c r="R4" s="17"/>
      <c r="S4" s="17"/>
      <c r="T4" s="23"/>
      <c r="U4" s="24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75"/>
      <c r="AH4" s="75"/>
      <c r="AI4" s="75"/>
      <c r="AJ4" s="75"/>
      <c r="AK4" s="23"/>
      <c r="AL4" s="24"/>
      <c r="AM4" s="24"/>
      <c r="AN4" s="24"/>
      <c r="AO4" s="26"/>
      <c r="AP4" s="24"/>
      <c r="AQ4" s="24"/>
      <c r="AR4" s="38"/>
      <c r="AS4" s="38"/>
      <c r="AT4" s="38"/>
    </row>
    <row r="5" spans="1:53" s="4" customFormat="1" ht="15" customHeight="1" x14ac:dyDescent="0.25">
      <c r="A5" s="2"/>
      <c r="B5" s="24">
        <v>1994</v>
      </c>
      <c r="C5" s="24" t="s">
        <v>71</v>
      </c>
      <c r="D5" s="104" t="s">
        <v>70</v>
      </c>
      <c r="E5" s="24">
        <v>33</v>
      </c>
      <c r="F5" s="24">
        <v>1</v>
      </c>
      <c r="G5" s="24">
        <v>0</v>
      </c>
      <c r="H5" s="24">
        <v>10</v>
      </c>
      <c r="I5" s="24">
        <v>60</v>
      </c>
      <c r="J5" s="24">
        <v>46</v>
      </c>
      <c r="K5" s="24">
        <v>7</v>
      </c>
      <c r="L5" s="24">
        <v>6</v>
      </c>
      <c r="M5" s="24">
        <v>1</v>
      </c>
      <c r="N5" s="31">
        <v>0.438</v>
      </c>
      <c r="O5" s="23"/>
      <c r="P5" s="17"/>
      <c r="Q5" s="17"/>
      <c r="R5" s="17"/>
      <c r="S5" s="17"/>
      <c r="T5" s="23"/>
      <c r="U5" s="24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75"/>
      <c r="AH5" s="75"/>
      <c r="AI5" s="75"/>
      <c r="AJ5" s="75"/>
      <c r="AK5" s="23"/>
      <c r="AL5" s="24"/>
      <c r="AM5" s="24"/>
      <c r="AN5" s="24"/>
      <c r="AO5" s="26"/>
      <c r="AP5" s="24"/>
      <c r="AQ5" s="24"/>
      <c r="AR5" s="38"/>
      <c r="AS5" s="38"/>
      <c r="AT5" s="38"/>
    </row>
    <row r="6" spans="1:53" s="4" customFormat="1" ht="15" customHeight="1" x14ac:dyDescent="0.25">
      <c r="A6" s="2"/>
      <c r="B6" s="24">
        <v>1995</v>
      </c>
      <c r="C6" s="24" t="s">
        <v>59</v>
      </c>
      <c r="D6" s="104" t="s">
        <v>70</v>
      </c>
      <c r="E6" s="24">
        <v>28</v>
      </c>
      <c r="F6" s="24">
        <v>1</v>
      </c>
      <c r="G6" s="24">
        <v>0</v>
      </c>
      <c r="H6" s="24">
        <v>31</v>
      </c>
      <c r="I6" s="24">
        <v>102</v>
      </c>
      <c r="J6" s="24">
        <v>71</v>
      </c>
      <c r="K6" s="24">
        <v>22</v>
      </c>
      <c r="L6" s="24">
        <v>8</v>
      </c>
      <c r="M6" s="24">
        <v>1</v>
      </c>
      <c r="N6" s="31">
        <v>0.46800000000000003</v>
      </c>
      <c r="O6" s="23"/>
      <c r="P6" s="17"/>
      <c r="Q6" s="17" t="s">
        <v>111</v>
      </c>
      <c r="R6" s="17"/>
      <c r="S6" s="17"/>
      <c r="T6" s="23"/>
      <c r="U6" s="24">
        <v>9</v>
      </c>
      <c r="V6" s="26">
        <v>1</v>
      </c>
      <c r="W6" s="26">
        <v>2</v>
      </c>
      <c r="X6" s="26">
        <v>10</v>
      </c>
      <c r="Y6" s="26">
        <v>31</v>
      </c>
      <c r="Z6" s="27">
        <v>0.40799999999999997</v>
      </c>
      <c r="AA6" s="23"/>
      <c r="AB6" s="17"/>
      <c r="AC6" s="17" t="s">
        <v>63</v>
      </c>
      <c r="AD6" s="17" t="s">
        <v>72</v>
      </c>
      <c r="AE6" s="17"/>
      <c r="AF6" s="23"/>
      <c r="AG6" s="75" t="s">
        <v>96</v>
      </c>
      <c r="AH6" s="75" t="s">
        <v>97</v>
      </c>
      <c r="AI6" s="75" t="s">
        <v>98</v>
      </c>
      <c r="AJ6" s="75"/>
      <c r="AK6" s="23"/>
      <c r="AL6" s="24"/>
      <c r="AM6" s="24"/>
      <c r="AN6" s="24"/>
      <c r="AO6" s="26"/>
      <c r="AP6" s="24"/>
      <c r="AQ6" s="24">
        <v>1</v>
      </c>
      <c r="AR6" s="38"/>
      <c r="AS6" s="38"/>
      <c r="AT6" s="38"/>
    </row>
    <row r="7" spans="1:53" s="4" customFormat="1" ht="15" customHeight="1" x14ac:dyDescent="0.25">
      <c r="A7" s="2"/>
      <c r="B7" s="24">
        <v>1996</v>
      </c>
      <c r="C7" s="24" t="s">
        <v>59</v>
      </c>
      <c r="D7" s="104" t="s">
        <v>70</v>
      </c>
      <c r="E7" s="24">
        <v>29</v>
      </c>
      <c r="F7" s="24">
        <v>0</v>
      </c>
      <c r="G7" s="24">
        <v>2</v>
      </c>
      <c r="H7" s="24">
        <v>17</v>
      </c>
      <c r="I7" s="24">
        <v>68</v>
      </c>
      <c r="J7" s="24">
        <v>49</v>
      </c>
      <c r="K7" s="24">
        <v>10</v>
      </c>
      <c r="L7" s="24">
        <v>7</v>
      </c>
      <c r="M7" s="24">
        <v>2</v>
      </c>
      <c r="N7" s="31">
        <v>0.30399999999999999</v>
      </c>
      <c r="O7" s="23"/>
      <c r="P7" s="17"/>
      <c r="Q7" s="17"/>
      <c r="R7" s="17"/>
      <c r="S7" s="17"/>
      <c r="T7" s="23"/>
      <c r="U7" s="24">
        <v>9</v>
      </c>
      <c r="V7" s="26">
        <v>0</v>
      </c>
      <c r="W7" s="26">
        <v>1</v>
      </c>
      <c r="X7" s="26">
        <v>5</v>
      </c>
      <c r="Y7" s="26">
        <v>21</v>
      </c>
      <c r="Z7" s="27">
        <v>0.309</v>
      </c>
      <c r="AA7" s="23"/>
      <c r="AB7" s="17"/>
      <c r="AC7" s="17"/>
      <c r="AD7" s="17"/>
      <c r="AE7" s="17"/>
      <c r="AF7" s="23"/>
      <c r="AG7" s="75" t="s">
        <v>99</v>
      </c>
      <c r="AH7" s="75" t="s">
        <v>100</v>
      </c>
      <c r="AI7" s="75" t="s">
        <v>101</v>
      </c>
      <c r="AJ7" s="75"/>
      <c r="AK7" s="23"/>
      <c r="AL7" s="24"/>
      <c r="AM7" s="24"/>
      <c r="AN7" s="24"/>
      <c r="AO7" s="26"/>
      <c r="AP7" s="24"/>
      <c r="AQ7" s="24">
        <v>1</v>
      </c>
      <c r="AR7" s="38"/>
      <c r="AS7" s="38"/>
      <c r="AT7" s="38"/>
    </row>
    <row r="8" spans="1:53" s="4" customFormat="1" ht="15" customHeight="1" x14ac:dyDescent="0.25">
      <c r="A8" s="2"/>
      <c r="B8" s="24">
        <v>1997</v>
      </c>
      <c r="C8" s="24" t="s">
        <v>59</v>
      </c>
      <c r="D8" s="104" t="s">
        <v>70</v>
      </c>
      <c r="E8" s="24">
        <v>28</v>
      </c>
      <c r="F8" s="24">
        <v>1</v>
      </c>
      <c r="G8" s="24">
        <v>2</v>
      </c>
      <c r="H8" s="24">
        <v>11</v>
      </c>
      <c r="I8" s="24">
        <v>78</v>
      </c>
      <c r="J8" s="24">
        <v>55</v>
      </c>
      <c r="K8" s="24">
        <v>14</v>
      </c>
      <c r="L8" s="24">
        <v>6</v>
      </c>
      <c r="M8" s="24">
        <v>3</v>
      </c>
      <c r="N8" s="31">
        <v>0.45900000000000002</v>
      </c>
      <c r="O8" s="23"/>
      <c r="P8" s="17"/>
      <c r="Q8" s="17"/>
      <c r="R8" s="17"/>
      <c r="S8" s="17"/>
      <c r="T8" s="23"/>
      <c r="U8" s="24">
        <v>13</v>
      </c>
      <c r="V8" s="26">
        <v>1</v>
      </c>
      <c r="W8" s="26">
        <v>1</v>
      </c>
      <c r="X8" s="26">
        <v>10</v>
      </c>
      <c r="Y8" s="26">
        <v>46</v>
      </c>
      <c r="Z8" s="27">
        <v>0.52900000000000003</v>
      </c>
      <c r="AA8" s="23"/>
      <c r="AB8" s="17"/>
      <c r="AC8" s="17" t="s">
        <v>63</v>
      </c>
      <c r="AD8" s="17"/>
      <c r="AE8" s="17"/>
      <c r="AF8" s="23"/>
      <c r="AG8" s="75" t="s">
        <v>102</v>
      </c>
      <c r="AH8" s="75" t="s">
        <v>103</v>
      </c>
      <c r="AI8" s="75" t="s">
        <v>104</v>
      </c>
      <c r="AJ8" s="75"/>
      <c r="AK8" s="23"/>
      <c r="AL8" s="24"/>
      <c r="AM8" s="24"/>
      <c r="AN8" s="24"/>
      <c r="AO8" s="26"/>
      <c r="AP8" s="24"/>
      <c r="AQ8" s="24">
        <v>1</v>
      </c>
      <c r="AR8" s="38"/>
      <c r="AS8" s="38"/>
      <c r="AT8" s="38"/>
    </row>
    <row r="9" spans="1:53" s="4" customFormat="1" ht="15" customHeight="1" x14ac:dyDescent="0.25">
      <c r="A9" s="2"/>
      <c r="B9" s="24">
        <v>1998</v>
      </c>
      <c r="C9" s="24" t="s">
        <v>62</v>
      </c>
      <c r="D9" s="104" t="s">
        <v>70</v>
      </c>
      <c r="E9" s="24">
        <v>27</v>
      </c>
      <c r="F9" s="24">
        <v>3</v>
      </c>
      <c r="G9" s="24">
        <v>4</v>
      </c>
      <c r="H9" s="24">
        <v>11</v>
      </c>
      <c r="I9" s="24">
        <v>64</v>
      </c>
      <c r="J9" s="24">
        <v>34</v>
      </c>
      <c r="K9" s="24">
        <v>16</v>
      </c>
      <c r="L9" s="24">
        <v>7</v>
      </c>
      <c r="M9" s="24">
        <v>7</v>
      </c>
      <c r="N9" s="31">
        <v>0.379</v>
      </c>
      <c r="O9" s="23"/>
      <c r="P9" s="17"/>
      <c r="Q9" s="17"/>
      <c r="R9" s="17"/>
      <c r="S9" s="17"/>
      <c r="T9" s="23"/>
      <c r="U9" s="24">
        <v>3</v>
      </c>
      <c r="V9" s="26">
        <v>0</v>
      </c>
      <c r="W9" s="26">
        <v>0</v>
      </c>
      <c r="X9" s="26">
        <v>0</v>
      </c>
      <c r="Y9" s="26">
        <v>1</v>
      </c>
      <c r="Z9" s="27">
        <v>7.0999999999999994E-2</v>
      </c>
      <c r="AA9" s="23"/>
      <c r="AB9" s="17"/>
      <c r="AC9" s="17"/>
      <c r="AD9" s="17"/>
      <c r="AE9" s="17"/>
      <c r="AF9" s="23"/>
      <c r="AG9" s="75" t="s">
        <v>105</v>
      </c>
      <c r="AH9" s="75"/>
      <c r="AI9" s="75"/>
      <c r="AJ9" s="75"/>
      <c r="AK9" s="23"/>
      <c r="AL9" s="24"/>
      <c r="AM9" s="24"/>
      <c r="AN9" s="24"/>
      <c r="AO9" s="26"/>
      <c r="AP9" s="24"/>
      <c r="AQ9" s="24"/>
      <c r="AR9" s="38"/>
      <c r="AS9" s="38"/>
      <c r="AT9" s="38"/>
    </row>
    <row r="10" spans="1:53" s="4" customFormat="1" ht="15" customHeight="1" x14ac:dyDescent="0.25">
      <c r="A10" s="2"/>
      <c r="B10" s="24">
        <v>1999</v>
      </c>
      <c r="C10" s="24" t="s">
        <v>72</v>
      </c>
      <c r="D10" s="104" t="s">
        <v>70</v>
      </c>
      <c r="E10" s="24">
        <v>17</v>
      </c>
      <c r="F10" s="24">
        <v>0</v>
      </c>
      <c r="G10" s="24">
        <v>3</v>
      </c>
      <c r="H10" s="24">
        <v>13</v>
      </c>
      <c r="I10" s="24">
        <v>57</v>
      </c>
      <c r="J10" s="24">
        <v>39</v>
      </c>
      <c r="K10" s="24">
        <v>6</v>
      </c>
      <c r="L10" s="24">
        <v>9</v>
      </c>
      <c r="M10" s="24">
        <v>3</v>
      </c>
      <c r="N10" s="31">
        <v>0.42899999999999999</v>
      </c>
      <c r="O10" s="23"/>
      <c r="P10" s="17"/>
      <c r="Q10" s="17"/>
      <c r="R10" s="17"/>
      <c r="S10" s="17"/>
      <c r="T10" s="23"/>
      <c r="U10" s="24"/>
      <c r="V10" s="24"/>
      <c r="W10" s="26"/>
      <c r="X10" s="24"/>
      <c r="Y10" s="24"/>
      <c r="Z10" s="27"/>
      <c r="AA10" s="23"/>
      <c r="AB10" s="17"/>
      <c r="AC10" s="17"/>
      <c r="AD10" s="17"/>
      <c r="AE10" s="17"/>
      <c r="AF10" s="23"/>
      <c r="AG10" s="75"/>
      <c r="AH10" s="75"/>
      <c r="AI10" s="75"/>
      <c r="AJ10" s="75"/>
      <c r="AK10" s="23"/>
      <c r="AL10" s="24"/>
      <c r="AM10" s="24"/>
      <c r="AN10" s="24"/>
      <c r="AO10" s="26"/>
      <c r="AP10" s="24"/>
      <c r="AQ10" s="24"/>
      <c r="AR10" s="38"/>
      <c r="AS10" s="38"/>
      <c r="AT10" s="38"/>
    </row>
    <row r="11" spans="1:53" s="4" customFormat="1" ht="15" customHeight="1" x14ac:dyDescent="0.25">
      <c r="A11" s="2"/>
      <c r="B11" s="24">
        <v>2000</v>
      </c>
      <c r="C11" s="24" t="s">
        <v>62</v>
      </c>
      <c r="D11" s="25" t="s">
        <v>70</v>
      </c>
      <c r="E11" s="24">
        <v>28</v>
      </c>
      <c r="F11" s="24">
        <v>1</v>
      </c>
      <c r="G11" s="24">
        <v>11</v>
      </c>
      <c r="H11" s="24">
        <v>19</v>
      </c>
      <c r="I11" s="24">
        <v>127</v>
      </c>
      <c r="J11" s="24">
        <v>64</v>
      </c>
      <c r="K11" s="24">
        <v>33</v>
      </c>
      <c r="L11" s="24">
        <v>18</v>
      </c>
      <c r="M11" s="24">
        <v>12</v>
      </c>
      <c r="N11" s="27">
        <v>0.38500000000000001</v>
      </c>
      <c r="O11" s="23"/>
      <c r="P11" s="17"/>
      <c r="Q11" s="17"/>
      <c r="R11" s="17"/>
      <c r="S11" s="17"/>
      <c r="T11" s="23"/>
      <c r="U11" s="24">
        <v>5</v>
      </c>
      <c r="V11" s="24">
        <v>0</v>
      </c>
      <c r="W11" s="26">
        <v>0</v>
      </c>
      <c r="X11" s="24">
        <v>4</v>
      </c>
      <c r="Y11" s="24">
        <v>10</v>
      </c>
      <c r="Z11" s="27">
        <v>0.38500000000000001</v>
      </c>
      <c r="AA11" s="23"/>
      <c r="AB11" s="17"/>
      <c r="AC11" s="17"/>
      <c r="AD11" s="17"/>
      <c r="AE11" s="17"/>
      <c r="AF11" s="23"/>
      <c r="AG11" s="75" t="s">
        <v>103</v>
      </c>
      <c r="AH11" s="75"/>
      <c r="AI11" s="75"/>
      <c r="AJ11" s="75"/>
      <c r="AK11" s="23"/>
      <c r="AL11" s="24"/>
      <c r="AM11" s="24"/>
      <c r="AN11" s="24"/>
      <c r="AO11" s="26"/>
      <c r="AP11" s="24"/>
      <c r="AQ11" s="24"/>
      <c r="AR11" s="38"/>
      <c r="AS11" s="38"/>
      <c r="AT11" s="38"/>
    </row>
    <row r="12" spans="1:53" s="4" customFormat="1" ht="15" customHeight="1" x14ac:dyDescent="0.25">
      <c r="A12" s="2"/>
      <c r="B12" s="97">
        <v>2002</v>
      </c>
      <c r="C12" s="97" t="s">
        <v>61</v>
      </c>
      <c r="D12" s="100" t="s">
        <v>73</v>
      </c>
      <c r="E12" s="97"/>
      <c r="F12" s="98" t="s">
        <v>67</v>
      </c>
      <c r="G12" s="101"/>
      <c r="H12" s="60"/>
      <c r="I12" s="97"/>
      <c r="J12" s="97"/>
      <c r="K12" s="97"/>
      <c r="L12" s="97"/>
      <c r="M12" s="97"/>
      <c r="N12" s="97"/>
      <c r="O12" s="23"/>
      <c r="P12" s="17"/>
      <c r="Q12" s="17"/>
      <c r="R12" s="17"/>
      <c r="S12" s="17"/>
      <c r="T12" s="23"/>
      <c r="U12" s="24"/>
      <c r="V12" s="24"/>
      <c r="W12" s="26"/>
      <c r="X12" s="24"/>
      <c r="Y12" s="24"/>
      <c r="Z12" s="27"/>
      <c r="AA12" s="23"/>
      <c r="AB12" s="17"/>
      <c r="AC12" s="17"/>
      <c r="AD12" s="17"/>
      <c r="AE12" s="17"/>
      <c r="AF12" s="23"/>
      <c r="AG12" s="75"/>
      <c r="AH12" s="75"/>
      <c r="AI12" s="75"/>
      <c r="AJ12" s="75"/>
      <c r="AK12" s="23"/>
      <c r="AL12" s="24"/>
      <c r="AM12" s="24"/>
      <c r="AN12" s="75"/>
      <c r="AO12" s="26"/>
      <c r="AP12" s="24"/>
      <c r="AQ12" s="24"/>
      <c r="AR12" s="38"/>
      <c r="AS12" s="38"/>
      <c r="AT12" s="38"/>
    </row>
    <row r="13" spans="1:53" s="4" customFormat="1" ht="15" customHeight="1" x14ac:dyDescent="0.25">
      <c r="A13" s="2"/>
      <c r="B13" s="97">
        <v>2003</v>
      </c>
      <c r="C13" s="97" t="s">
        <v>61</v>
      </c>
      <c r="D13" s="100" t="s">
        <v>73</v>
      </c>
      <c r="E13" s="98"/>
      <c r="F13" s="98" t="s">
        <v>67</v>
      </c>
      <c r="G13" s="101"/>
      <c r="H13" s="60"/>
      <c r="I13" s="100"/>
      <c r="J13" s="100"/>
      <c r="K13" s="100"/>
      <c r="L13" s="100"/>
      <c r="M13" s="100"/>
      <c r="N13" s="100"/>
      <c r="O13" s="23"/>
      <c r="P13" s="17"/>
      <c r="Q13" s="17"/>
      <c r="R13" s="17"/>
      <c r="S13" s="17"/>
      <c r="T13" s="23"/>
      <c r="U13" s="24"/>
      <c r="V13" s="24"/>
      <c r="W13" s="26"/>
      <c r="X13" s="24"/>
      <c r="Y13" s="24"/>
      <c r="Z13" s="27"/>
      <c r="AA13" s="23"/>
      <c r="AB13" s="17"/>
      <c r="AC13" s="17"/>
      <c r="AD13" s="17"/>
      <c r="AE13" s="17"/>
      <c r="AF13" s="23"/>
      <c r="AG13" s="75"/>
      <c r="AH13" s="75"/>
      <c r="AI13" s="75"/>
      <c r="AJ13" s="75"/>
      <c r="AK13" s="23"/>
      <c r="AL13" s="24"/>
      <c r="AM13" s="24"/>
      <c r="AN13" s="24"/>
      <c r="AO13" s="26"/>
      <c r="AP13" s="24"/>
      <c r="AQ13" s="24"/>
      <c r="AR13" s="38"/>
      <c r="AS13" s="38"/>
      <c r="AT13" s="38"/>
    </row>
    <row r="14" spans="1:53" s="4" customFormat="1" ht="15" customHeight="1" x14ac:dyDescent="0.25">
      <c r="A14" s="2"/>
      <c r="B14" s="24">
        <v>2004</v>
      </c>
      <c r="C14" s="24"/>
      <c r="D14" s="104"/>
      <c r="E14" s="24"/>
      <c r="F14" s="24"/>
      <c r="G14" s="26"/>
      <c r="H14" s="24"/>
      <c r="I14" s="24"/>
      <c r="J14" s="24"/>
      <c r="K14" s="24"/>
      <c r="L14" s="24"/>
      <c r="M14" s="24"/>
      <c r="N14" s="31"/>
      <c r="O14" s="23"/>
      <c r="P14" s="17"/>
      <c r="Q14" s="17"/>
      <c r="R14" s="17"/>
      <c r="S14" s="17"/>
      <c r="T14" s="23"/>
      <c r="U14" s="24"/>
      <c r="V14" s="24"/>
      <c r="W14" s="26"/>
      <c r="X14" s="24"/>
      <c r="Y14" s="24"/>
      <c r="Z14" s="27"/>
      <c r="AA14" s="23"/>
      <c r="AB14" s="17"/>
      <c r="AC14" s="17"/>
      <c r="AD14" s="17"/>
      <c r="AE14" s="17"/>
      <c r="AF14" s="23"/>
      <c r="AG14" s="75"/>
      <c r="AH14" s="75"/>
      <c r="AI14" s="75"/>
      <c r="AJ14" s="75"/>
      <c r="AK14" s="23"/>
      <c r="AL14" s="24"/>
      <c r="AM14" s="24"/>
      <c r="AN14" s="24"/>
      <c r="AO14" s="26"/>
      <c r="AP14" s="24"/>
      <c r="AQ14" s="24"/>
      <c r="AR14" s="38"/>
      <c r="AS14" s="38"/>
      <c r="AT14" s="38"/>
    </row>
    <row r="15" spans="1:53" s="4" customFormat="1" ht="15" customHeight="1" x14ac:dyDescent="0.25">
      <c r="A15" s="2"/>
      <c r="B15" s="105">
        <v>2005</v>
      </c>
      <c r="C15" s="105" t="s">
        <v>74</v>
      </c>
      <c r="D15" s="106" t="s">
        <v>75</v>
      </c>
      <c r="E15" s="105"/>
      <c r="F15" s="107" t="s">
        <v>76</v>
      </c>
      <c r="G15" s="108"/>
      <c r="H15" s="105"/>
      <c r="I15" s="105"/>
      <c r="J15" s="105"/>
      <c r="K15" s="105"/>
      <c r="L15" s="105"/>
      <c r="M15" s="105"/>
      <c r="N15" s="109"/>
      <c r="O15" s="23"/>
      <c r="P15" s="17"/>
      <c r="Q15" s="17"/>
      <c r="R15" s="17"/>
      <c r="S15" s="17"/>
      <c r="T15" s="23"/>
      <c r="U15" s="24"/>
      <c r="V15" s="24"/>
      <c r="W15" s="26"/>
      <c r="X15" s="24"/>
      <c r="Y15" s="24"/>
      <c r="Z15" s="27"/>
      <c r="AA15" s="23"/>
      <c r="AB15" s="17"/>
      <c r="AC15" s="17"/>
      <c r="AD15" s="17"/>
      <c r="AE15" s="17"/>
      <c r="AF15" s="23"/>
      <c r="AG15" s="75"/>
      <c r="AH15" s="75"/>
      <c r="AI15" s="75"/>
      <c r="AJ15" s="75"/>
      <c r="AK15" s="23"/>
      <c r="AL15" s="24"/>
      <c r="AM15" s="24"/>
      <c r="AN15" s="24"/>
      <c r="AO15" s="26"/>
      <c r="AP15" s="24"/>
      <c r="AQ15" s="24"/>
      <c r="AR15" s="38"/>
      <c r="AS15" s="38"/>
      <c r="AT15" s="38"/>
    </row>
    <row r="16" spans="1:53" s="4" customFormat="1" ht="15" customHeight="1" x14ac:dyDescent="0.25">
      <c r="A16" s="1"/>
      <c r="B16" s="15" t="s">
        <v>7</v>
      </c>
      <c r="C16" s="16"/>
      <c r="D16" s="14"/>
      <c r="E16" s="17">
        <v>202</v>
      </c>
      <c r="F16" s="17">
        <v>7</v>
      </c>
      <c r="G16" s="17">
        <v>22</v>
      </c>
      <c r="H16" s="17">
        <v>114</v>
      </c>
      <c r="I16" s="17">
        <v>578</v>
      </c>
      <c r="J16" s="17">
        <v>377</v>
      </c>
      <c r="K16" s="17">
        <v>109</v>
      </c>
      <c r="L16" s="17">
        <v>63</v>
      </c>
      <c r="M16" s="17">
        <v>29</v>
      </c>
      <c r="N16" s="32">
        <v>0.40500000000000003</v>
      </c>
      <c r="O16" s="77">
        <v>1917.3273860114205</v>
      </c>
      <c r="P16" s="65" t="s">
        <v>47</v>
      </c>
      <c r="Q16" s="65" t="s">
        <v>47</v>
      </c>
      <c r="R16" s="65" t="s">
        <v>47</v>
      </c>
      <c r="S16" s="65" t="s">
        <v>47</v>
      </c>
      <c r="T16" s="34"/>
      <c r="U16" s="17">
        <v>39</v>
      </c>
      <c r="V16" s="17">
        <v>2</v>
      </c>
      <c r="W16" s="17">
        <v>4</v>
      </c>
      <c r="X16" s="17">
        <v>29</v>
      </c>
      <c r="Y16" s="17">
        <v>109</v>
      </c>
      <c r="Z16" s="32">
        <v>0.40200000000000002</v>
      </c>
      <c r="AA16" s="77"/>
      <c r="AB16" s="65" t="s">
        <v>47</v>
      </c>
      <c r="AC16" s="65" t="s">
        <v>47</v>
      </c>
      <c r="AD16" s="65" t="s">
        <v>47</v>
      </c>
      <c r="AE16" s="65" t="s">
        <v>47</v>
      </c>
      <c r="AF16" s="23"/>
      <c r="AG16" s="65" t="s">
        <v>106</v>
      </c>
      <c r="AH16" s="65" t="s">
        <v>65</v>
      </c>
      <c r="AI16" s="65" t="s">
        <v>107</v>
      </c>
      <c r="AJ16" s="65" t="s">
        <v>66</v>
      </c>
      <c r="AK16" s="12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3</v>
      </c>
      <c r="AR16" s="38"/>
      <c r="AS16" s="38"/>
      <c r="AT16" s="38"/>
      <c r="AU16" s="38"/>
      <c r="AV16" s="38"/>
      <c r="AW16" s="38"/>
      <c r="AX16" s="38"/>
      <c r="AY16" s="38"/>
      <c r="AZ16" s="38"/>
      <c r="BA16" s="38"/>
    </row>
    <row r="17" spans="1:53" s="4" customFormat="1" ht="15" customHeight="1" x14ac:dyDescent="0.25">
      <c r="A17" s="1"/>
      <c r="B17" s="2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68"/>
      <c r="O17" s="23"/>
      <c r="P17" s="21"/>
      <c r="Q17" s="19"/>
      <c r="R17" s="69"/>
      <c r="S17" s="70"/>
      <c r="T17" s="23"/>
      <c r="U17" s="16"/>
      <c r="V17" s="13"/>
      <c r="W17" s="13"/>
      <c r="X17" s="13"/>
      <c r="Y17" s="13"/>
      <c r="Z17" s="14"/>
      <c r="AA17" s="23"/>
      <c r="AB17" s="71"/>
      <c r="AC17" s="72"/>
      <c r="AD17" s="69"/>
      <c r="AE17" s="70"/>
      <c r="AF17" s="23"/>
      <c r="AG17" s="73">
        <v>0.6</v>
      </c>
      <c r="AH17" s="74">
        <v>0</v>
      </c>
      <c r="AI17" s="74">
        <v>1</v>
      </c>
      <c r="AJ17" s="103">
        <v>0</v>
      </c>
      <c r="AK17" s="23"/>
      <c r="AL17" s="16"/>
      <c r="AM17" s="13"/>
      <c r="AN17" s="13"/>
      <c r="AO17" s="13"/>
      <c r="AP17" s="13"/>
      <c r="AQ17" s="14"/>
      <c r="AR17" s="38"/>
      <c r="AS17" s="38"/>
      <c r="AT17" s="38"/>
      <c r="AU17" s="38"/>
      <c r="AV17" s="38"/>
      <c r="AW17" s="38"/>
      <c r="AX17" s="38"/>
      <c r="AY17" s="38"/>
      <c r="AZ17" s="38"/>
      <c r="BA17" s="38"/>
    </row>
    <row r="18" spans="1:53" ht="15" customHeight="1" x14ac:dyDescent="0.25">
      <c r="A18" s="2"/>
      <c r="B18" s="25" t="s">
        <v>2</v>
      </c>
      <c r="C18" s="28"/>
      <c r="D18" s="33">
        <v>438.33333333333331</v>
      </c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34"/>
      <c r="P18" s="23"/>
      <c r="Q18" s="23"/>
      <c r="R18" s="23"/>
      <c r="S18" s="23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23"/>
      <c r="AG18" s="34"/>
      <c r="AH18" s="34"/>
      <c r="AI18" s="34"/>
      <c r="AJ18" s="34"/>
      <c r="AK18" s="23"/>
      <c r="AL18" s="34"/>
      <c r="AM18" s="34"/>
      <c r="AN18" s="34"/>
      <c r="AO18" s="34"/>
      <c r="AP18" s="34"/>
      <c r="AQ18" s="34"/>
      <c r="AR18" s="38"/>
      <c r="AS18" s="38"/>
      <c r="AT18" s="38"/>
      <c r="AU18" s="38"/>
      <c r="AV18" s="38"/>
      <c r="AW18" s="38"/>
      <c r="AX18" s="38"/>
      <c r="AY18" s="38"/>
      <c r="AZ18" s="38"/>
      <c r="BA18" s="38"/>
    </row>
    <row r="19" spans="1:53" s="4" customFormat="1" ht="15" customHeight="1" x14ac:dyDescent="0.25">
      <c r="A19" s="2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29"/>
      <c r="P19" s="29"/>
      <c r="Q19" s="29"/>
      <c r="R19" s="29"/>
      <c r="S19" s="29"/>
      <c r="T19" s="29"/>
      <c r="U19" s="34"/>
      <c r="V19" s="37"/>
      <c r="W19" s="34"/>
      <c r="X19" s="34"/>
      <c r="Y19" s="34"/>
      <c r="Z19" s="34"/>
      <c r="AA19" s="34"/>
      <c r="AB19" s="34"/>
      <c r="AC19" s="34"/>
      <c r="AD19" s="34"/>
      <c r="AE19" s="34"/>
      <c r="AF19" s="23"/>
      <c r="AG19" s="34"/>
      <c r="AH19" s="34"/>
      <c r="AI19" s="34"/>
      <c r="AJ19" s="34"/>
      <c r="AK19" s="23"/>
      <c r="AL19" s="34"/>
      <c r="AM19" s="34"/>
      <c r="AN19" s="34"/>
      <c r="AO19" s="34"/>
      <c r="AP19" s="34"/>
      <c r="AQ19" s="34"/>
      <c r="AR19" s="38"/>
      <c r="AS19" s="38"/>
      <c r="AT19" s="38"/>
      <c r="AU19" s="38"/>
      <c r="AV19" s="38"/>
      <c r="AW19" s="38"/>
      <c r="AX19" s="38"/>
      <c r="AY19" s="38"/>
      <c r="AZ19" s="38"/>
      <c r="BA19" s="38"/>
    </row>
    <row r="20" spans="1:53" ht="15" customHeight="1" x14ac:dyDescent="0.25">
      <c r="A20" s="2"/>
      <c r="B20" s="21" t="s">
        <v>24</v>
      </c>
      <c r="C20" s="39"/>
      <c r="D20" s="39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16</v>
      </c>
      <c r="J20" s="34"/>
      <c r="K20" s="17" t="s">
        <v>26</v>
      </c>
      <c r="L20" s="17" t="s">
        <v>27</v>
      </c>
      <c r="M20" s="17" t="s">
        <v>28</v>
      </c>
      <c r="N20" s="17" t="s">
        <v>21</v>
      </c>
      <c r="O20" s="23"/>
      <c r="P20" s="40" t="s">
        <v>29</v>
      </c>
      <c r="Q20" s="11"/>
      <c r="R20" s="11"/>
      <c r="S20" s="11"/>
      <c r="T20" s="41"/>
      <c r="U20" s="41"/>
      <c r="V20" s="41"/>
      <c r="W20" s="41"/>
      <c r="X20" s="41"/>
      <c r="Y20" s="11"/>
      <c r="Z20" s="11"/>
      <c r="AA20" s="11"/>
      <c r="AB20" s="41"/>
      <c r="AC20" s="41"/>
      <c r="AD20" s="11"/>
      <c r="AE20" s="42"/>
      <c r="AF20" s="23"/>
      <c r="AG20" s="40" t="s">
        <v>110</v>
      </c>
      <c r="AH20" s="11"/>
      <c r="AI20" s="41"/>
      <c r="AJ20" s="42"/>
      <c r="AK20" s="23"/>
      <c r="AL20" s="9" t="s">
        <v>56</v>
      </c>
      <c r="AM20" s="11"/>
      <c r="AN20" s="11"/>
      <c r="AO20" s="11"/>
      <c r="AP20" s="11"/>
      <c r="AQ20" s="42"/>
      <c r="AR20" s="38"/>
      <c r="AS20" s="38"/>
      <c r="AT20" s="38"/>
      <c r="AU20" s="38"/>
      <c r="AV20" s="38"/>
      <c r="AW20" s="38"/>
      <c r="AX20" s="38"/>
      <c r="AY20" s="38"/>
      <c r="AZ20" s="38"/>
      <c r="BA20" s="38"/>
    </row>
    <row r="21" spans="1:53" ht="15" customHeight="1" x14ac:dyDescent="0.25">
      <c r="A21" s="2"/>
      <c r="B21" s="40" t="s">
        <v>12</v>
      </c>
      <c r="C21" s="11"/>
      <c r="D21" s="42"/>
      <c r="E21" s="24">
        <v>202</v>
      </c>
      <c r="F21" s="24">
        <v>7</v>
      </c>
      <c r="G21" s="24">
        <v>22</v>
      </c>
      <c r="H21" s="24">
        <v>114</v>
      </c>
      <c r="I21" s="24">
        <v>578</v>
      </c>
      <c r="J21" s="34"/>
      <c r="K21" s="43">
        <v>0.14356435643564355</v>
      </c>
      <c r="L21" s="43">
        <v>0.5643564356435643</v>
      </c>
      <c r="M21" s="43">
        <v>2.8613861386138613</v>
      </c>
      <c r="N21" s="31">
        <v>0.40504555010511561</v>
      </c>
      <c r="O21" s="23">
        <f>PRODUCT(I21/N21)</f>
        <v>1427</v>
      </c>
      <c r="P21" s="137" t="s">
        <v>9</v>
      </c>
      <c r="Q21" s="150"/>
      <c r="R21" s="138" t="s">
        <v>79</v>
      </c>
      <c r="S21" s="138"/>
      <c r="T21" s="138"/>
      <c r="U21" s="138"/>
      <c r="V21" s="138"/>
      <c r="W21" s="151"/>
      <c r="X21" s="152"/>
      <c r="Y21" s="153"/>
      <c r="Z21" s="154"/>
      <c r="AA21" s="153" t="s">
        <v>57</v>
      </c>
      <c r="AB21" s="138"/>
      <c r="AC21" s="155" t="s">
        <v>84</v>
      </c>
      <c r="AD21" s="152"/>
      <c r="AE21" s="139"/>
      <c r="AF21" s="23"/>
      <c r="AG21" s="156"/>
      <c r="AH21" s="169"/>
      <c r="AI21" s="170"/>
      <c r="AJ21" s="139"/>
      <c r="AK21" s="23"/>
      <c r="AL21" s="137"/>
      <c r="AM21" s="153"/>
      <c r="AN21" s="138"/>
      <c r="AO21" s="138"/>
      <c r="AP21" s="138"/>
      <c r="AQ21" s="139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1:53" ht="15" customHeight="1" x14ac:dyDescent="0.25">
      <c r="A22" s="2"/>
      <c r="B22" s="44" t="s">
        <v>14</v>
      </c>
      <c r="C22" s="45"/>
      <c r="D22" s="46"/>
      <c r="E22" s="24">
        <v>39</v>
      </c>
      <c r="F22" s="24">
        <v>2</v>
      </c>
      <c r="G22" s="24">
        <v>4</v>
      </c>
      <c r="H22" s="24">
        <v>29</v>
      </c>
      <c r="I22" s="24">
        <v>109</v>
      </c>
      <c r="J22" s="34"/>
      <c r="K22" s="43">
        <v>0.15384615384615385</v>
      </c>
      <c r="L22" s="43">
        <v>0.74358974358974361</v>
      </c>
      <c r="M22" s="43">
        <v>2.7948717948717947</v>
      </c>
      <c r="N22" s="31">
        <v>0.40200000000000002</v>
      </c>
      <c r="O22" s="23">
        <f>PRODUCT(I22/N22)</f>
        <v>271.14427860696514</v>
      </c>
      <c r="P22" s="156" t="s">
        <v>50</v>
      </c>
      <c r="Q22" s="157"/>
      <c r="R22" s="158" t="s">
        <v>80</v>
      </c>
      <c r="S22" s="158"/>
      <c r="T22" s="158"/>
      <c r="U22" s="158"/>
      <c r="V22" s="158"/>
      <c r="W22" s="159"/>
      <c r="X22" s="159"/>
      <c r="Y22" s="154"/>
      <c r="Z22" s="154"/>
      <c r="AA22" s="154" t="s">
        <v>82</v>
      </c>
      <c r="AB22" s="158"/>
      <c r="AC22" s="160" t="s">
        <v>85</v>
      </c>
      <c r="AD22" s="77"/>
      <c r="AE22" s="161"/>
      <c r="AF22" s="23"/>
      <c r="AG22" s="156"/>
      <c r="AH22" s="170"/>
      <c r="AI22" s="158"/>
      <c r="AJ22" s="161"/>
      <c r="AK22" s="23"/>
      <c r="AL22" s="156"/>
      <c r="AM22" s="154"/>
      <c r="AN22" s="158"/>
      <c r="AO22" s="158"/>
      <c r="AP22" s="158"/>
      <c r="AQ22" s="161"/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1:53" ht="15" customHeight="1" x14ac:dyDescent="0.25">
      <c r="A23" s="2"/>
      <c r="B23" s="47" t="s">
        <v>15</v>
      </c>
      <c r="C23" s="48"/>
      <c r="D23" s="49"/>
      <c r="E23" s="30">
        <v>13</v>
      </c>
      <c r="F23" s="30">
        <v>1</v>
      </c>
      <c r="G23" s="30">
        <v>0</v>
      </c>
      <c r="H23" s="30">
        <v>14</v>
      </c>
      <c r="I23" s="30">
        <v>48</v>
      </c>
      <c r="J23" s="34"/>
      <c r="K23" s="50">
        <v>7.6923076923076927E-2</v>
      </c>
      <c r="L23" s="50">
        <v>1.0769230769230769</v>
      </c>
      <c r="M23" s="50">
        <v>3.6923076923076925</v>
      </c>
      <c r="N23" s="51">
        <v>0.61499999999999999</v>
      </c>
      <c r="O23" s="23">
        <f>PRODUCT(I23/N23)</f>
        <v>78.048780487804876</v>
      </c>
      <c r="P23" s="156" t="s">
        <v>51</v>
      </c>
      <c r="Q23" s="157"/>
      <c r="R23" s="158" t="s">
        <v>81</v>
      </c>
      <c r="S23" s="158"/>
      <c r="T23" s="158"/>
      <c r="U23" s="158"/>
      <c r="V23" s="158"/>
      <c r="W23" s="159"/>
      <c r="X23" s="159"/>
      <c r="Y23" s="154"/>
      <c r="Z23" s="154"/>
      <c r="AA23" s="154" t="s">
        <v>83</v>
      </c>
      <c r="AB23" s="158"/>
      <c r="AC23" s="160" t="s">
        <v>86</v>
      </c>
      <c r="AD23" s="77"/>
      <c r="AE23" s="161"/>
      <c r="AF23" s="23"/>
      <c r="AG23" s="171"/>
      <c r="AH23" s="159"/>
      <c r="AI23" s="158"/>
      <c r="AJ23" s="161"/>
      <c r="AK23" s="23"/>
      <c r="AL23" s="156"/>
      <c r="AM23" s="154"/>
      <c r="AN23" s="158"/>
      <c r="AO23" s="158"/>
      <c r="AP23" s="158"/>
      <c r="AQ23" s="161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53" ht="15" customHeight="1" x14ac:dyDescent="0.25">
      <c r="A24" s="2"/>
      <c r="B24" s="52" t="s">
        <v>25</v>
      </c>
      <c r="C24" s="53"/>
      <c r="D24" s="54"/>
      <c r="E24" s="17">
        <v>254</v>
      </c>
      <c r="F24" s="17">
        <v>10</v>
      </c>
      <c r="G24" s="17">
        <v>26</v>
      </c>
      <c r="H24" s="17">
        <v>157</v>
      </c>
      <c r="I24" s="17">
        <v>735</v>
      </c>
      <c r="J24" s="34"/>
      <c r="K24" s="55">
        <v>0.14173228346456693</v>
      </c>
      <c r="L24" s="55">
        <v>0.61811023622047245</v>
      </c>
      <c r="M24" s="55">
        <v>2.893700787401575</v>
      </c>
      <c r="N24" s="32">
        <v>0.41399999999999998</v>
      </c>
      <c r="O24" s="23">
        <f>SUM(O21:O23)</f>
        <v>1776.19305909477</v>
      </c>
      <c r="P24" s="162" t="s">
        <v>10</v>
      </c>
      <c r="Q24" s="163"/>
      <c r="R24" s="164" t="s">
        <v>80</v>
      </c>
      <c r="S24" s="164"/>
      <c r="T24" s="164"/>
      <c r="U24" s="164"/>
      <c r="V24" s="164"/>
      <c r="W24" s="165"/>
      <c r="X24" s="165"/>
      <c r="Y24" s="166"/>
      <c r="Z24" s="166"/>
      <c r="AA24" s="166" t="s">
        <v>82</v>
      </c>
      <c r="AB24" s="164"/>
      <c r="AC24" s="111" t="s">
        <v>85</v>
      </c>
      <c r="AD24" s="167"/>
      <c r="AE24" s="168"/>
      <c r="AF24" s="23"/>
      <c r="AG24" s="172"/>
      <c r="AH24" s="165"/>
      <c r="AI24" s="173"/>
      <c r="AJ24" s="168"/>
      <c r="AK24" s="23"/>
      <c r="AL24" s="162"/>
      <c r="AM24" s="166"/>
      <c r="AN24" s="164"/>
      <c r="AO24" s="164"/>
      <c r="AP24" s="164"/>
      <c r="AQ24" s="168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53" ht="15" customHeight="1" x14ac:dyDescent="0.25">
      <c r="A25" s="2"/>
      <c r="B25" s="36"/>
      <c r="C25" s="36"/>
      <c r="D25" s="36"/>
      <c r="E25" s="36"/>
      <c r="F25" s="36"/>
      <c r="G25" s="36"/>
      <c r="H25" s="36"/>
      <c r="I25" s="36"/>
      <c r="J25" s="34"/>
      <c r="K25" s="36"/>
      <c r="L25" s="36"/>
      <c r="M25" s="36"/>
      <c r="N25" s="35"/>
      <c r="O25" s="23"/>
      <c r="P25" s="34"/>
      <c r="Q25" s="37"/>
      <c r="R25" s="34"/>
      <c r="S25" s="34"/>
      <c r="T25" s="23"/>
      <c r="U25" s="23"/>
      <c r="V25" s="37"/>
      <c r="W25" s="34"/>
      <c r="X25" s="34"/>
      <c r="Y25" s="23"/>
      <c r="Z25" s="23"/>
      <c r="AA25" s="23"/>
      <c r="AB25" s="23"/>
      <c r="AC25" s="34"/>
      <c r="AD25" s="23"/>
      <c r="AE25" s="23"/>
      <c r="AF25" s="23"/>
      <c r="AG25" s="23"/>
      <c r="AH25" s="56"/>
      <c r="AI25" s="34"/>
      <c r="AJ25" s="34"/>
      <c r="AK25" s="23"/>
      <c r="AL25" s="34"/>
      <c r="AM25" s="34"/>
      <c r="AN25" s="34"/>
      <c r="AO25" s="34"/>
      <c r="AP25" s="34"/>
      <c r="AQ25" s="34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53" ht="15" customHeight="1" x14ac:dyDescent="0.25">
      <c r="A26" s="2"/>
      <c r="B26" s="34" t="s">
        <v>58</v>
      </c>
      <c r="C26" s="34"/>
      <c r="D26" s="34" t="s">
        <v>77</v>
      </c>
      <c r="E26" s="34"/>
      <c r="F26" s="34"/>
      <c r="G26" s="34"/>
      <c r="H26" s="34"/>
      <c r="I26" s="34"/>
      <c r="J26" s="34"/>
      <c r="K26" s="34"/>
      <c r="L26" s="34" t="s">
        <v>78</v>
      </c>
      <c r="M26" s="37"/>
      <c r="N26" s="37"/>
      <c r="O26" s="23"/>
      <c r="P26" s="23"/>
      <c r="Q26" s="23"/>
      <c r="R26" s="23"/>
      <c r="S26" s="23"/>
      <c r="T26" s="23"/>
      <c r="U26" s="34"/>
      <c r="V26" s="37"/>
      <c r="W26" s="34"/>
      <c r="X26" s="34"/>
      <c r="Y26" s="23"/>
      <c r="Z26" s="23"/>
      <c r="AA26" s="23"/>
      <c r="AB26" s="23"/>
      <c r="AC26" s="23"/>
      <c r="AD26" s="23"/>
      <c r="AE26" s="23"/>
      <c r="AF26" s="23"/>
      <c r="AG26" s="23"/>
      <c r="AH26" s="56"/>
      <c r="AI26" s="34"/>
      <c r="AJ26" s="34"/>
      <c r="AK26" s="23"/>
      <c r="AL26" s="34"/>
      <c r="AM26" s="34"/>
      <c r="AN26" s="34"/>
      <c r="AO26" s="34"/>
      <c r="AP26" s="34"/>
      <c r="AQ26" s="34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53" ht="15" customHeight="1" x14ac:dyDescent="0.25">
      <c r="A27" s="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23"/>
      <c r="P27" s="23"/>
      <c r="Q27" s="23"/>
      <c r="R27" s="23"/>
      <c r="S27" s="23"/>
      <c r="T27" s="23"/>
      <c r="U27" s="34"/>
      <c r="V27" s="37"/>
      <c r="W27" s="34"/>
      <c r="X27" s="34"/>
      <c r="Y27" s="23"/>
      <c r="Z27" s="23"/>
      <c r="AA27" s="23"/>
      <c r="AB27" s="23"/>
      <c r="AC27" s="23"/>
      <c r="AD27" s="23"/>
      <c r="AE27" s="23"/>
      <c r="AF27" s="23"/>
      <c r="AG27" s="23"/>
      <c r="AH27" s="34"/>
      <c r="AI27" s="34"/>
      <c r="AJ27" s="34"/>
      <c r="AK27" s="23"/>
      <c r="AL27" s="34"/>
      <c r="AM27" s="34"/>
      <c r="AN27" s="34"/>
      <c r="AO27" s="34"/>
      <c r="AP27" s="34"/>
      <c r="AQ27" s="34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1:53" ht="15" customHeight="1" x14ac:dyDescent="0.2">
      <c r="A28" s="2"/>
      <c r="B28" s="174" t="s">
        <v>122</v>
      </c>
      <c r="C28" s="175"/>
      <c r="D28" s="175"/>
      <c r="E28" s="175"/>
      <c r="F28" s="175" t="s">
        <v>123</v>
      </c>
      <c r="G28" s="175" t="s">
        <v>3</v>
      </c>
      <c r="H28" s="175" t="s">
        <v>5</v>
      </c>
      <c r="I28" s="175" t="s">
        <v>6</v>
      </c>
      <c r="J28" s="175" t="s">
        <v>124</v>
      </c>
      <c r="K28" s="176" t="s">
        <v>16</v>
      </c>
      <c r="L28" s="34"/>
      <c r="M28" s="177" t="s">
        <v>125</v>
      </c>
      <c r="N28" s="178"/>
      <c r="O28" s="178"/>
      <c r="P28" s="175" t="s">
        <v>3</v>
      </c>
      <c r="Q28" s="175" t="s">
        <v>5</v>
      </c>
      <c r="R28" s="175" t="s">
        <v>6</v>
      </c>
      <c r="S28" s="175" t="s">
        <v>124</v>
      </c>
      <c r="T28" s="178"/>
      <c r="U28" s="176" t="s">
        <v>16</v>
      </c>
      <c r="V28" s="34"/>
      <c r="W28" s="177" t="s">
        <v>126</v>
      </c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9"/>
      <c r="AI28" s="177" t="s">
        <v>217</v>
      </c>
      <c r="AJ28" s="180"/>
      <c r="AK28" s="180"/>
      <c r="AL28" s="180"/>
      <c r="AM28" s="178"/>
      <c r="AN28" s="178"/>
      <c r="AO28" s="178"/>
      <c r="AP28" s="178"/>
      <c r="AQ28" s="181"/>
      <c r="AR28" s="23"/>
      <c r="AS28" s="23"/>
    </row>
    <row r="29" spans="1:53" ht="15" customHeight="1" x14ac:dyDescent="0.2">
      <c r="A29" s="2"/>
      <c r="B29" s="182">
        <v>1993</v>
      </c>
      <c r="C29" s="77" t="s">
        <v>63</v>
      </c>
      <c r="D29" s="158" t="s">
        <v>70</v>
      </c>
      <c r="E29" s="77"/>
      <c r="F29" s="77">
        <v>20</v>
      </c>
      <c r="G29" s="77">
        <v>12</v>
      </c>
      <c r="H29" s="183">
        <f>PRODUCT((F4+G4)/E4)</f>
        <v>0</v>
      </c>
      <c r="I29" s="183">
        <f>PRODUCT(H4/E4)</f>
        <v>0.16666666666666666</v>
      </c>
      <c r="J29" s="183">
        <f>PRODUCT(F4+G4+H4)/E4</f>
        <v>0.16666666666666666</v>
      </c>
      <c r="K29" s="184">
        <f>PRODUCT(I4/E4)</f>
        <v>1.8333333333333333</v>
      </c>
      <c r="L29" s="37"/>
      <c r="M29" s="171" t="s">
        <v>127</v>
      </c>
      <c r="N29" s="77"/>
      <c r="O29" s="77">
        <v>20</v>
      </c>
      <c r="P29" s="201" t="s">
        <v>147</v>
      </c>
      <c r="Q29" s="201"/>
      <c r="R29" s="201" t="s">
        <v>170</v>
      </c>
      <c r="S29" s="201" t="s">
        <v>177</v>
      </c>
      <c r="T29" s="183"/>
      <c r="U29" s="184" t="s">
        <v>155</v>
      </c>
      <c r="V29" s="37"/>
      <c r="W29" s="171" t="s">
        <v>128</v>
      </c>
      <c r="X29" s="159"/>
      <c r="Y29" s="158"/>
      <c r="Z29" s="158"/>
      <c r="AA29" s="158"/>
      <c r="AB29" s="158"/>
      <c r="AC29" s="158"/>
      <c r="AD29" s="158"/>
      <c r="AE29" s="158"/>
      <c r="AF29" s="158"/>
      <c r="AG29" s="154"/>
      <c r="AH29" s="185"/>
      <c r="AI29" s="182">
        <v>6130</v>
      </c>
      <c r="AJ29" s="169" t="s">
        <v>212</v>
      </c>
      <c r="AK29" s="158"/>
      <c r="AL29" s="158"/>
      <c r="AM29" s="158"/>
      <c r="AN29" s="158"/>
      <c r="AO29" s="158"/>
      <c r="AP29" s="158"/>
      <c r="AQ29" s="161"/>
      <c r="AR29" s="23"/>
      <c r="AS29" s="23"/>
    </row>
    <row r="30" spans="1:53" ht="15" customHeight="1" x14ac:dyDescent="0.2">
      <c r="A30" s="2"/>
      <c r="B30" s="182">
        <v>1994</v>
      </c>
      <c r="C30" s="77" t="s">
        <v>71</v>
      </c>
      <c r="D30" s="158" t="s">
        <v>70</v>
      </c>
      <c r="E30" s="77"/>
      <c r="F30" s="77">
        <v>21</v>
      </c>
      <c r="G30" s="77">
        <v>33</v>
      </c>
      <c r="H30" s="183">
        <f t="shared" ref="H30:H36" si="0">PRODUCT((F5+G5)/E5)</f>
        <v>3.0303030303030304E-2</v>
      </c>
      <c r="I30" s="183">
        <f t="shared" ref="I30:I36" si="1">PRODUCT(H5/E5)</f>
        <v>0.30303030303030304</v>
      </c>
      <c r="J30" s="183">
        <f t="shared" ref="J30:J36" si="2">PRODUCT(F5+G5+H5)/E5</f>
        <v>0.33333333333333331</v>
      </c>
      <c r="K30" s="184">
        <f t="shared" ref="K30:K36" si="3">PRODUCT(I5/E5)</f>
        <v>1.8181818181818181</v>
      </c>
      <c r="L30" s="37"/>
      <c r="M30" s="171" t="s">
        <v>129</v>
      </c>
      <c r="N30" s="77"/>
      <c r="O30" s="77">
        <v>20</v>
      </c>
      <c r="P30" s="201" t="s">
        <v>148</v>
      </c>
      <c r="Q30" s="201" t="s">
        <v>163</v>
      </c>
      <c r="R30" s="201" t="s">
        <v>171</v>
      </c>
      <c r="S30" s="201" t="s">
        <v>178</v>
      </c>
      <c r="T30" s="183"/>
      <c r="U30" s="184" t="s">
        <v>156</v>
      </c>
      <c r="V30" s="37"/>
      <c r="W30" s="186" t="s">
        <v>130</v>
      </c>
      <c r="X30" s="159"/>
      <c r="Y30" s="159" t="s">
        <v>145</v>
      </c>
      <c r="Z30" s="198"/>
      <c r="AA30" s="198"/>
      <c r="AB30" s="198"/>
      <c r="AC30" s="198"/>
      <c r="AD30" s="198"/>
      <c r="AE30" s="198"/>
      <c r="AF30" s="198"/>
      <c r="AG30" s="198" t="s">
        <v>146</v>
      </c>
      <c r="AH30" s="185"/>
      <c r="AI30" s="204">
        <v>5831</v>
      </c>
      <c r="AJ30" s="159" t="s">
        <v>213</v>
      </c>
      <c r="AK30" s="158"/>
      <c r="AL30" s="158"/>
      <c r="AM30" s="158"/>
      <c r="AN30" s="158"/>
      <c r="AO30" s="158"/>
      <c r="AP30" s="77"/>
      <c r="AQ30" s="161"/>
      <c r="AR30" s="23"/>
      <c r="AS30" s="23"/>
    </row>
    <row r="31" spans="1:53" ht="15" customHeight="1" x14ac:dyDescent="0.2">
      <c r="A31" s="2"/>
      <c r="B31" s="182">
        <v>1995</v>
      </c>
      <c r="C31" s="77" t="s">
        <v>59</v>
      </c>
      <c r="D31" s="158" t="s">
        <v>70</v>
      </c>
      <c r="E31" s="77"/>
      <c r="F31" s="77">
        <v>22</v>
      </c>
      <c r="G31" s="77">
        <v>28</v>
      </c>
      <c r="H31" s="183">
        <f t="shared" si="0"/>
        <v>3.5714285714285712E-2</v>
      </c>
      <c r="I31" s="199">
        <f t="shared" si="1"/>
        <v>1.1071428571428572</v>
      </c>
      <c r="J31" s="199">
        <f t="shared" si="2"/>
        <v>1.1428571428571428</v>
      </c>
      <c r="K31" s="184">
        <f t="shared" si="3"/>
        <v>3.6428571428571428</v>
      </c>
      <c r="L31" s="37"/>
      <c r="M31" s="171" t="s">
        <v>131</v>
      </c>
      <c r="N31" s="77"/>
      <c r="O31" s="77">
        <v>21</v>
      </c>
      <c r="P31" s="201" t="s">
        <v>149</v>
      </c>
      <c r="Q31" s="201" t="s">
        <v>164</v>
      </c>
      <c r="R31" s="201" t="s">
        <v>172</v>
      </c>
      <c r="S31" s="201" t="s">
        <v>179</v>
      </c>
      <c r="T31" s="183"/>
      <c r="U31" s="184" t="s">
        <v>157</v>
      </c>
      <c r="V31" s="37"/>
      <c r="W31" s="186"/>
      <c r="X31" s="159"/>
      <c r="Y31" s="159"/>
      <c r="Z31" s="158"/>
      <c r="AA31" s="158"/>
      <c r="AB31" s="158"/>
      <c r="AC31" s="159"/>
      <c r="AD31" s="158"/>
      <c r="AE31" s="158"/>
      <c r="AF31" s="158"/>
      <c r="AG31" s="158"/>
      <c r="AH31" s="161"/>
      <c r="AI31" s="77">
        <v>5614</v>
      </c>
      <c r="AJ31" s="159" t="s">
        <v>214</v>
      </c>
      <c r="AK31" s="158"/>
      <c r="AL31" s="158"/>
      <c r="AM31" s="159"/>
      <c r="AN31" s="158"/>
      <c r="AO31" s="158"/>
      <c r="AP31" s="77"/>
      <c r="AQ31" s="161"/>
      <c r="AR31" s="23"/>
      <c r="AS31" s="23"/>
    </row>
    <row r="32" spans="1:53" ht="15" customHeight="1" x14ac:dyDescent="0.2">
      <c r="A32" s="2"/>
      <c r="B32" s="182">
        <v>1996</v>
      </c>
      <c r="C32" s="77" t="s">
        <v>59</v>
      </c>
      <c r="D32" s="158" t="s">
        <v>70</v>
      </c>
      <c r="E32" s="77"/>
      <c r="F32" s="77">
        <v>23</v>
      </c>
      <c r="G32" s="77">
        <v>29</v>
      </c>
      <c r="H32" s="183">
        <f t="shared" si="0"/>
        <v>6.8965517241379309E-2</v>
      </c>
      <c r="I32" s="183">
        <f t="shared" si="1"/>
        <v>0.58620689655172409</v>
      </c>
      <c r="J32" s="183">
        <f t="shared" si="2"/>
        <v>0.65517241379310343</v>
      </c>
      <c r="K32" s="184">
        <f t="shared" si="3"/>
        <v>2.3448275862068964</v>
      </c>
      <c r="L32" s="37"/>
      <c r="M32" s="171" t="s">
        <v>132</v>
      </c>
      <c r="N32" s="77"/>
      <c r="O32" s="77"/>
      <c r="P32" s="201" t="s">
        <v>150</v>
      </c>
      <c r="Q32" s="201" t="s">
        <v>165</v>
      </c>
      <c r="R32" s="201" t="s">
        <v>150</v>
      </c>
      <c r="S32" s="201" t="s">
        <v>180</v>
      </c>
      <c r="T32" s="183"/>
      <c r="U32" s="184" t="s">
        <v>158</v>
      </c>
      <c r="V32" s="37"/>
      <c r="W32" s="186"/>
      <c r="X32" s="159"/>
      <c r="Y32" s="159"/>
      <c r="Z32" s="158"/>
      <c r="AA32" s="158"/>
      <c r="AB32" s="158"/>
      <c r="AC32" s="159"/>
      <c r="AD32" s="158"/>
      <c r="AE32" s="158"/>
      <c r="AF32" s="158"/>
      <c r="AG32" s="158"/>
      <c r="AH32" s="161"/>
      <c r="AI32" s="204">
        <v>5319</v>
      </c>
      <c r="AJ32" s="159" t="s">
        <v>215</v>
      </c>
      <c r="AK32" s="158"/>
      <c r="AL32" s="158"/>
      <c r="AM32" s="159"/>
      <c r="AN32" s="158"/>
      <c r="AO32" s="158"/>
      <c r="AP32" s="77"/>
      <c r="AQ32" s="161"/>
      <c r="AR32" s="23"/>
      <c r="AS32" s="23"/>
    </row>
    <row r="33" spans="1:45" ht="15" customHeight="1" x14ac:dyDescent="0.2">
      <c r="A33" s="2"/>
      <c r="B33" s="182">
        <v>1997</v>
      </c>
      <c r="C33" s="77" t="s">
        <v>59</v>
      </c>
      <c r="D33" s="158" t="s">
        <v>70</v>
      </c>
      <c r="E33" s="77"/>
      <c r="F33" s="77">
        <v>24</v>
      </c>
      <c r="G33" s="77">
        <v>28</v>
      </c>
      <c r="H33" s="183">
        <f t="shared" si="0"/>
        <v>0.10714285714285714</v>
      </c>
      <c r="I33" s="183">
        <f t="shared" si="1"/>
        <v>0.39285714285714285</v>
      </c>
      <c r="J33" s="183">
        <f t="shared" si="2"/>
        <v>0.5</v>
      </c>
      <c r="K33" s="184">
        <f t="shared" si="3"/>
        <v>2.7857142857142856</v>
      </c>
      <c r="L33" s="37"/>
      <c r="M33" s="171" t="s">
        <v>133</v>
      </c>
      <c r="N33" s="77"/>
      <c r="O33" s="77"/>
      <c r="P33" s="201" t="s">
        <v>151</v>
      </c>
      <c r="Q33" s="201" t="s">
        <v>166</v>
      </c>
      <c r="R33" s="201" t="s">
        <v>173</v>
      </c>
      <c r="S33" s="201" t="s">
        <v>181</v>
      </c>
      <c r="T33" s="183"/>
      <c r="U33" s="184" t="s">
        <v>159</v>
      </c>
      <c r="V33" s="37"/>
      <c r="W33" s="186"/>
      <c r="X33" s="159"/>
      <c r="Y33" s="159"/>
      <c r="Z33" s="158"/>
      <c r="AA33" s="158"/>
      <c r="AB33" s="158"/>
      <c r="AC33" s="159"/>
      <c r="AD33" s="158"/>
      <c r="AE33" s="158"/>
      <c r="AF33" s="158"/>
      <c r="AG33" s="158"/>
      <c r="AH33" s="161"/>
      <c r="AI33" s="204">
        <v>5132</v>
      </c>
      <c r="AJ33" s="159" t="s">
        <v>216</v>
      </c>
      <c r="AK33" s="158"/>
      <c r="AL33" s="158"/>
      <c r="AM33" s="159"/>
      <c r="AN33" s="158"/>
      <c r="AO33" s="158"/>
      <c r="AP33" s="158"/>
      <c r="AQ33" s="161"/>
      <c r="AR33" s="23"/>
      <c r="AS33" s="23"/>
    </row>
    <row r="34" spans="1:45" ht="15" customHeight="1" x14ac:dyDescent="0.2">
      <c r="A34" s="2"/>
      <c r="B34" s="182">
        <v>1998</v>
      </c>
      <c r="C34" s="77" t="s">
        <v>62</v>
      </c>
      <c r="D34" s="158" t="s">
        <v>70</v>
      </c>
      <c r="E34" s="77"/>
      <c r="F34" s="77">
        <v>25</v>
      </c>
      <c r="G34" s="77">
        <v>27</v>
      </c>
      <c r="H34" s="183">
        <f t="shared" si="0"/>
        <v>0.25925925925925924</v>
      </c>
      <c r="I34" s="183">
        <f t="shared" si="1"/>
        <v>0.40740740740740738</v>
      </c>
      <c r="J34" s="183">
        <f t="shared" si="2"/>
        <v>0.66666666666666663</v>
      </c>
      <c r="K34" s="184">
        <f t="shared" si="3"/>
        <v>2.3703703703703702</v>
      </c>
      <c r="L34" s="37"/>
      <c r="M34" s="171" t="s">
        <v>134</v>
      </c>
      <c r="N34" s="77"/>
      <c r="O34" s="77"/>
      <c r="P34" s="201" t="s">
        <v>152</v>
      </c>
      <c r="Q34" s="201" t="s">
        <v>167</v>
      </c>
      <c r="R34" s="201" t="s">
        <v>174</v>
      </c>
      <c r="S34" s="201" t="s">
        <v>182</v>
      </c>
      <c r="T34" s="183"/>
      <c r="U34" s="184" t="s">
        <v>160</v>
      </c>
      <c r="V34" s="37"/>
      <c r="W34" s="186"/>
      <c r="X34" s="159"/>
      <c r="Y34" s="159"/>
      <c r="Z34" s="158"/>
      <c r="AA34" s="158"/>
      <c r="AB34" s="158"/>
      <c r="AC34" s="159"/>
      <c r="AD34" s="158"/>
      <c r="AE34" s="158"/>
      <c r="AF34" s="158"/>
      <c r="AG34" s="158"/>
      <c r="AH34" s="161"/>
      <c r="AI34" s="170"/>
      <c r="AJ34" s="159"/>
      <c r="AK34" s="158"/>
      <c r="AL34" s="158"/>
      <c r="AM34" s="159"/>
      <c r="AN34" s="158"/>
      <c r="AO34" s="158"/>
      <c r="AP34" s="158"/>
      <c r="AQ34" s="161"/>
      <c r="AR34" s="23"/>
      <c r="AS34" s="23"/>
    </row>
    <row r="35" spans="1:45" ht="15" customHeight="1" x14ac:dyDescent="0.2">
      <c r="A35" s="2"/>
      <c r="B35" s="182">
        <v>1999</v>
      </c>
      <c r="C35" s="77" t="s">
        <v>72</v>
      </c>
      <c r="D35" s="158" t="s">
        <v>70</v>
      </c>
      <c r="E35" s="77"/>
      <c r="F35" s="77">
        <v>26</v>
      </c>
      <c r="G35" s="77">
        <v>17</v>
      </c>
      <c r="H35" s="183">
        <f t="shared" si="0"/>
        <v>0.17647058823529413</v>
      </c>
      <c r="I35" s="183">
        <f t="shared" si="1"/>
        <v>0.76470588235294112</v>
      </c>
      <c r="J35" s="183">
        <f t="shared" si="2"/>
        <v>0.94117647058823528</v>
      </c>
      <c r="K35" s="184">
        <f t="shared" si="3"/>
        <v>3.3529411764705883</v>
      </c>
      <c r="L35" s="37"/>
      <c r="M35" s="171" t="s">
        <v>135</v>
      </c>
      <c r="N35" s="77"/>
      <c r="O35" s="77"/>
      <c r="P35" s="201" t="s">
        <v>153</v>
      </c>
      <c r="Q35" s="201" t="s">
        <v>168</v>
      </c>
      <c r="R35" s="201" t="s">
        <v>175</v>
      </c>
      <c r="S35" s="201" t="s">
        <v>183</v>
      </c>
      <c r="T35" s="183"/>
      <c r="U35" s="184" t="s">
        <v>161</v>
      </c>
      <c r="V35" s="37"/>
      <c r="W35" s="186"/>
      <c r="X35" s="159"/>
      <c r="Y35" s="159"/>
      <c r="Z35" s="158"/>
      <c r="AA35" s="158"/>
      <c r="AB35" s="158"/>
      <c r="AC35" s="159"/>
      <c r="AD35" s="158"/>
      <c r="AE35" s="158"/>
      <c r="AF35" s="158"/>
      <c r="AG35" s="158"/>
      <c r="AH35" s="161"/>
      <c r="AI35" s="187"/>
      <c r="AJ35" s="158"/>
      <c r="AK35" s="158"/>
      <c r="AL35" s="158"/>
      <c r="AM35" s="159"/>
      <c r="AN35" s="158"/>
      <c r="AO35" s="158"/>
      <c r="AP35" s="158"/>
      <c r="AQ35" s="161"/>
      <c r="AR35" s="23"/>
      <c r="AS35" s="23"/>
    </row>
    <row r="36" spans="1:45" ht="15" customHeight="1" x14ac:dyDescent="0.2">
      <c r="A36" s="2"/>
      <c r="B36" s="182">
        <v>2000</v>
      </c>
      <c r="C36" s="77" t="s">
        <v>62</v>
      </c>
      <c r="D36" s="158" t="s">
        <v>70</v>
      </c>
      <c r="E36" s="77"/>
      <c r="F36" s="77">
        <v>27</v>
      </c>
      <c r="G36" s="77">
        <v>28</v>
      </c>
      <c r="H36" s="199">
        <f t="shared" si="0"/>
        <v>0.42857142857142855</v>
      </c>
      <c r="I36" s="183">
        <f t="shared" si="1"/>
        <v>0.6785714285714286</v>
      </c>
      <c r="J36" s="183">
        <f t="shared" si="2"/>
        <v>1.1071428571428572</v>
      </c>
      <c r="K36" s="200">
        <f t="shared" si="3"/>
        <v>4.5357142857142856</v>
      </c>
      <c r="L36" s="37"/>
      <c r="M36" s="171" t="s">
        <v>136</v>
      </c>
      <c r="N36" s="77"/>
      <c r="O36" s="77"/>
      <c r="P36" s="5" t="s">
        <v>154</v>
      </c>
      <c r="Q36" s="5" t="s">
        <v>169</v>
      </c>
      <c r="R36" s="5" t="s">
        <v>176</v>
      </c>
      <c r="S36" s="5" t="s">
        <v>184</v>
      </c>
      <c r="T36" s="199"/>
      <c r="U36" s="200" t="s">
        <v>162</v>
      </c>
      <c r="V36" s="37"/>
      <c r="W36" s="186"/>
      <c r="X36" s="159"/>
      <c r="Y36" s="159"/>
      <c r="Z36" s="158"/>
      <c r="AA36" s="158"/>
      <c r="AB36" s="158"/>
      <c r="AC36" s="159"/>
      <c r="AD36" s="158"/>
      <c r="AE36" s="158"/>
      <c r="AF36" s="158"/>
      <c r="AG36" s="158"/>
      <c r="AH36" s="161"/>
      <c r="AI36" s="187"/>
      <c r="AJ36" s="158"/>
      <c r="AK36" s="158"/>
      <c r="AL36" s="158"/>
      <c r="AM36" s="159"/>
      <c r="AN36" s="158"/>
      <c r="AO36" s="158"/>
      <c r="AP36" s="158"/>
      <c r="AQ36" s="161"/>
      <c r="AR36" s="23"/>
      <c r="AS36" s="23"/>
    </row>
    <row r="37" spans="1:45" ht="15" customHeight="1" x14ac:dyDescent="0.2">
      <c r="A37" s="2"/>
      <c r="B37" s="162"/>
      <c r="C37" s="164"/>
      <c r="D37" s="164"/>
      <c r="E37" s="164"/>
      <c r="F37" s="164"/>
      <c r="G37" s="164"/>
      <c r="H37" s="188"/>
      <c r="I37" s="188"/>
      <c r="J37" s="188"/>
      <c r="K37" s="189"/>
      <c r="L37" s="37"/>
      <c r="M37" s="162"/>
      <c r="N37" s="164"/>
      <c r="O37" s="164"/>
      <c r="P37" s="164"/>
      <c r="Q37" s="164"/>
      <c r="R37" s="164"/>
      <c r="S37" s="164"/>
      <c r="T37" s="164"/>
      <c r="U37" s="189"/>
      <c r="V37" s="37"/>
      <c r="W37" s="162"/>
      <c r="X37" s="164"/>
      <c r="Y37" s="164"/>
      <c r="Z37" s="164"/>
      <c r="AA37" s="164"/>
      <c r="AB37" s="164"/>
      <c r="AC37" s="164"/>
      <c r="AD37" s="164"/>
      <c r="AE37" s="164"/>
      <c r="AF37" s="188"/>
      <c r="AG37" s="188"/>
      <c r="AH37" s="190"/>
      <c r="AI37" s="164"/>
      <c r="AJ37" s="164"/>
      <c r="AK37" s="164"/>
      <c r="AL37" s="164"/>
      <c r="AM37" s="164"/>
      <c r="AN37" s="164"/>
      <c r="AO37" s="164"/>
      <c r="AP37" s="164"/>
      <c r="AQ37" s="168"/>
      <c r="AR37" s="23"/>
      <c r="AS37" s="23"/>
    </row>
    <row r="38" spans="1:45" ht="15" customHeight="1" x14ac:dyDescent="0.2">
      <c r="A38" s="2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191"/>
      <c r="AG38" s="192"/>
      <c r="AH38" s="191"/>
      <c r="AI38" s="34"/>
      <c r="AJ38" s="34"/>
      <c r="AK38" s="34"/>
      <c r="AL38" s="34"/>
      <c r="AM38" s="34"/>
      <c r="AN38" s="34"/>
      <c r="AO38" s="34"/>
      <c r="AP38" s="34"/>
      <c r="AQ38" s="34"/>
      <c r="AR38" s="23"/>
      <c r="AS38" s="23"/>
    </row>
    <row r="39" spans="1:45" ht="15" customHeight="1" x14ac:dyDescent="0.2">
      <c r="A39" s="2"/>
      <c r="B39" s="174" t="s">
        <v>137</v>
      </c>
      <c r="C39" s="175"/>
      <c r="D39" s="175"/>
      <c r="E39" s="175"/>
      <c r="F39" s="175" t="s">
        <v>123</v>
      </c>
      <c r="G39" s="175" t="s">
        <v>3</v>
      </c>
      <c r="H39" s="175" t="s">
        <v>5</v>
      </c>
      <c r="I39" s="175" t="s">
        <v>6</v>
      </c>
      <c r="J39" s="175" t="s">
        <v>124</v>
      </c>
      <c r="K39" s="176" t="s">
        <v>16</v>
      </c>
      <c r="L39" s="34"/>
      <c r="M39" s="177" t="s">
        <v>125</v>
      </c>
      <c r="N39" s="178"/>
      <c r="O39" s="178"/>
      <c r="P39" s="175" t="s">
        <v>3</v>
      </c>
      <c r="Q39" s="175" t="s">
        <v>5</v>
      </c>
      <c r="R39" s="175" t="s">
        <v>6</v>
      </c>
      <c r="S39" s="175" t="s">
        <v>124</v>
      </c>
      <c r="T39" s="178"/>
      <c r="U39" s="176" t="s">
        <v>16</v>
      </c>
      <c r="V39" s="34"/>
      <c r="W39" s="177" t="s">
        <v>138</v>
      </c>
      <c r="X39" s="178"/>
      <c r="Y39" s="178"/>
      <c r="Z39" s="178"/>
      <c r="AA39" s="178"/>
      <c r="AB39" s="178"/>
      <c r="AC39" s="178"/>
      <c r="AD39" s="178"/>
      <c r="AE39" s="178"/>
      <c r="AF39" s="193"/>
      <c r="AG39" s="193"/>
      <c r="AH39" s="194"/>
      <c r="AI39" s="195"/>
      <c r="AJ39" s="180"/>
      <c r="AK39" s="180"/>
      <c r="AL39" s="180"/>
      <c r="AM39" s="178"/>
      <c r="AN39" s="178"/>
      <c r="AO39" s="178"/>
      <c r="AP39" s="178"/>
      <c r="AQ39" s="181"/>
      <c r="AR39" s="23"/>
      <c r="AS39" s="23"/>
    </row>
    <row r="40" spans="1:45" ht="15" customHeight="1" x14ac:dyDescent="0.2">
      <c r="A40" s="2"/>
      <c r="B40" s="182">
        <v>1995</v>
      </c>
      <c r="C40" s="77" t="s">
        <v>59</v>
      </c>
      <c r="D40" s="158" t="s">
        <v>70</v>
      </c>
      <c r="E40" s="77"/>
      <c r="F40" s="77">
        <v>22</v>
      </c>
      <c r="G40" s="77">
        <v>9</v>
      </c>
      <c r="H40" s="199">
        <f>PRODUCT((V6+W6)/U6)</f>
        <v>0.33333333333333331</v>
      </c>
      <c r="I40" s="199">
        <f>PRODUCT(X6/U6)</f>
        <v>1.1111111111111112</v>
      </c>
      <c r="J40" s="199">
        <f>PRODUCT(V6+W6+X6)/U6</f>
        <v>1.4444444444444444</v>
      </c>
      <c r="K40" s="184">
        <f>PRODUCT(Y6/U6)</f>
        <v>3.4444444444444446</v>
      </c>
      <c r="L40" s="37"/>
      <c r="M40" s="171" t="s">
        <v>139</v>
      </c>
      <c r="N40" s="77"/>
      <c r="O40" s="77">
        <v>21</v>
      </c>
      <c r="P40" s="77" t="s">
        <v>189</v>
      </c>
      <c r="Q40" s="77" t="s">
        <v>185</v>
      </c>
      <c r="R40" s="77" t="s">
        <v>190</v>
      </c>
      <c r="S40" s="77" t="s">
        <v>196</v>
      </c>
      <c r="T40" s="196"/>
      <c r="U40" s="184" t="s">
        <v>202</v>
      </c>
      <c r="V40" s="37"/>
      <c r="W40" s="182"/>
      <c r="X40" s="159"/>
      <c r="Y40" s="159"/>
      <c r="Z40" s="158"/>
      <c r="AA40" s="158"/>
      <c r="AB40" s="158"/>
      <c r="AC40" s="158"/>
      <c r="AD40" s="158"/>
      <c r="AE40" s="158"/>
      <c r="AF40" s="197"/>
      <c r="AG40" s="196"/>
      <c r="AH40" s="184"/>
      <c r="AI40" s="158"/>
      <c r="AJ40" s="158"/>
      <c r="AK40" s="158"/>
      <c r="AL40" s="158"/>
      <c r="AM40" s="159"/>
      <c r="AN40" s="158"/>
      <c r="AO40" s="158"/>
      <c r="AP40" s="158"/>
      <c r="AQ40" s="161"/>
      <c r="AR40" s="23"/>
      <c r="AS40" s="23"/>
    </row>
    <row r="41" spans="1:45" ht="15" customHeight="1" x14ac:dyDescent="0.2">
      <c r="A41" s="2"/>
      <c r="B41" s="182">
        <v>1996</v>
      </c>
      <c r="C41" s="77" t="s">
        <v>59</v>
      </c>
      <c r="D41" s="158" t="s">
        <v>70</v>
      </c>
      <c r="E41" s="77"/>
      <c r="F41" s="77">
        <v>23</v>
      </c>
      <c r="G41" s="77">
        <v>9</v>
      </c>
      <c r="H41" s="183">
        <f t="shared" ref="H41:H45" si="4">PRODUCT((V7+W7)/U7)</f>
        <v>0.1111111111111111</v>
      </c>
      <c r="I41" s="183">
        <f t="shared" ref="I41:I45" si="5">PRODUCT(X7/U7)</f>
        <v>0.55555555555555558</v>
      </c>
      <c r="J41" s="183">
        <f t="shared" ref="J41:J45" si="6">PRODUCT(V7+W7+X7)/U7</f>
        <v>0.66666666666666663</v>
      </c>
      <c r="K41" s="184">
        <f t="shared" ref="K41:K45" si="7">PRODUCT(Y7/U7)</f>
        <v>2.3333333333333335</v>
      </c>
      <c r="L41" s="37"/>
      <c r="M41" s="171" t="s">
        <v>140</v>
      </c>
      <c r="N41" s="77"/>
      <c r="O41" s="77"/>
      <c r="P41" s="77" t="s">
        <v>208</v>
      </c>
      <c r="Q41" s="77" t="s">
        <v>186</v>
      </c>
      <c r="R41" s="77" t="s">
        <v>191</v>
      </c>
      <c r="S41" s="77" t="s">
        <v>197</v>
      </c>
      <c r="T41" s="196"/>
      <c r="U41" s="184" t="s">
        <v>203</v>
      </c>
      <c r="V41" s="37"/>
      <c r="W41" s="182"/>
      <c r="X41" s="159"/>
      <c r="Y41" s="159"/>
      <c r="Z41" s="158"/>
      <c r="AA41" s="158"/>
      <c r="AB41" s="158"/>
      <c r="AC41" s="158"/>
      <c r="AD41" s="158"/>
      <c r="AE41" s="158"/>
      <c r="AF41" s="197"/>
      <c r="AG41" s="196"/>
      <c r="AH41" s="184"/>
      <c r="AI41" s="158"/>
      <c r="AJ41" s="158"/>
      <c r="AK41" s="158"/>
      <c r="AL41" s="158"/>
      <c r="AM41" s="159"/>
      <c r="AN41" s="158"/>
      <c r="AO41" s="158"/>
      <c r="AP41" s="158"/>
      <c r="AQ41" s="161"/>
      <c r="AR41" s="23"/>
      <c r="AS41" s="23"/>
    </row>
    <row r="42" spans="1:45" ht="15" customHeight="1" x14ac:dyDescent="0.2">
      <c r="A42" s="2"/>
      <c r="B42" s="182">
        <v>1997</v>
      </c>
      <c r="C42" s="77" t="s">
        <v>59</v>
      </c>
      <c r="D42" s="158" t="s">
        <v>70</v>
      </c>
      <c r="E42" s="77"/>
      <c r="F42" s="77">
        <v>24</v>
      </c>
      <c r="G42" s="77">
        <v>13</v>
      </c>
      <c r="H42" s="183">
        <f t="shared" si="4"/>
        <v>0.15384615384615385</v>
      </c>
      <c r="I42" s="183">
        <f t="shared" si="5"/>
        <v>0.76923076923076927</v>
      </c>
      <c r="J42" s="183">
        <f t="shared" si="6"/>
        <v>0.92307692307692313</v>
      </c>
      <c r="K42" s="200">
        <f t="shared" si="7"/>
        <v>3.5384615384615383</v>
      </c>
      <c r="L42" s="37"/>
      <c r="M42" s="171" t="s">
        <v>141</v>
      </c>
      <c r="N42" s="77"/>
      <c r="O42" s="77"/>
      <c r="P42" s="77" t="s">
        <v>209</v>
      </c>
      <c r="Q42" s="202" t="s">
        <v>187</v>
      </c>
      <c r="R42" s="202" t="s">
        <v>192</v>
      </c>
      <c r="S42" s="202" t="s">
        <v>198</v>
      </c>
      <c r="T42" s="203"/>
      <c r="U42" s="200" t="s">
        <v>204</v>
      </c>
      <c r="V42" s="37"/>
      <c r="W42" s="182"/>
      <c r="X42" s="159"/>
      <c r="Y42" s="159"/>
      <c r="Z42" s="158"/>
      <c r="AA42" s="158"/>
      <c r="AB42" s="158"/>
      <c r="AC42" s="158"/>
      <c r="AD42" s="158"/>
      <c r="AE42" s="158"/>
      <c r="AF42" s="197"/>
      <c r="AG42" s="196"/>
      <c r="AH42" s="184"/>
      <c r="AI42" s="158"/>
      <c r="AJ42" s="158"/>
      <c r="AK42" s="158"/>
      <c r="AL42" s="158"/>
      <c r="AM42" s="159"/>
      <c r="AN42" s="158"/>
      <c r="AO42" s="158"/>
      <c r="AP42" s="158"/>
      <c r="AQ42" s="161"/>
      <c r="AR42" s="23"/>
      <c r="AS42" s="23"/>
    </row>
    <row r="43" spans="1:45" ht="15" customHeight="1" x14ac:dyDescent="0.2">
      <c r="A43" s="2"/>
      <c r="B43" s="182">
        <v>1998</v>
      </c>
      <c r="C43" s="77" t="s">
        <v>62</v>
      </c>
      <c r="D43" s="158" t="s">
        <v>70</v>
      </c>
      <c r="E43" s="77"/>
      <c r="F43" s="77">
        <v>25</v>
      </c>
      <c r="G43" s="77">
        <v>3</v>
      </c>
      <c r="H43" s="183">
        <f t="shared" si="4"/>
        <v>0</v>
      </c>
      <c r="I43" s="183">
        <f t="shared" si="5"/>
        <v>0</v>
      </c>
      <c r="J43" s="183">
        <f t="shared" si="6"/>
        <v>0</v>
      </c>
      <c r="K43" s="184">
        <f t="shared" si="7"/>
        <v>0.33333333333333331</v>
      </c>
      <c r="L43" s="37"/>
      <c r="M43" s="171" t="s">
        <v>142</v>
      </c>
      <c r="N43" s="77"/>
      <c r="O43" s="77"/>
      <c r="P43" s="202" t="s">
        <v>210</v>
      </c>
      <c r="Q43" s="77" t="s">
        <v>188</v>
      </c>
      <c r="R43" s="77" t="s">
        <v>193</v>
      </c>
      <c r="S43" s="77" t="s">
        <v>199</v>
      </c>
      <c r="T43" s="196"/>
      <c r="U43" s="184" t="s">
        <v>205</v>
      </c>
      <c r="V43" s="37"/>
      <c r="W43" s="182"/>
      <c r="X43" s="159"/>
      <c r="Y43" s="159"/>
      <c r="Z43" s="158"/>
      <c r="AA43" s="158"/>
      <c r="AB43" s="158"/>
      <c r="AC43" s="158"/>
      <c r="AD43" s="158"/>
      <c r="AE43" s="158"/>
      <c r="AF43" s="197"/>
      <c r="AG43" s="196"/>
      <c r="AH43" s="184"/>
      <c r="AI43" s="158"/>
      <c r="AJ43" s="158"/>
      <c r="AK43" s="158"/>
      <c r="AL43" s="158"/>
      <c r="AM43" s="159"/>
      <c r="AN43" s="158"/>
      <c r="AO43" s="158"/>
      <c r="AP43" s="158"/>
      <c r="AQ43" s="161"/>
      <c r="AR43" s="23"/>
      <c r="AS43" s="23"/>
    </row>
    <row r="44" spans="1:45" ht="15" customHeight="1" x14ac:dyDescent="0.2">
      <c r="A44" s="2"/>
      <c r="B44" s="182">
        <v>1999</v>
      </c>
      <c r="C44" s="77" t="s">
        <v>72</v>
      </c>
      <c r="D44" s="158" t="s">
        <v>70</v>
      </c>
      <c r="E44" s="77"/>
      <c r="F44" s="77">
        <v>26</v>
      </c>
      <c r="G44" s="77"/>
      <c r="H44" s="183"/>
      <c r="I44" s="183"/>
      <c r="J44" s="183"/>
      <c r="K44" s="184"/>
      <c r="L44" s="37"/>
      <c r="M44" s="171" t="s">
        <v>143</v>
      </c>
      <c r="N44" s="77"/>
      <c r="O44" s="77"/>
      <c r="P44" s="77" t="s">
        <v>191</v>
      </c>
      <c r="Q44" s="77" t="s">
        <v>202</v>
      </c>
      <c r="R44" s="77" t="s">
        <v>194</v>
      </c>
      <c r="S44" s="77" t="s">
        <v>200</v>
      </c>
      <c r="T44" s="196"/>
      <c r="U44" s="184" t="s">
        <v>206</v>
      </c>
      <c r="V44" s="37"/>
      <c r="W44" s="182"/>
      <c r="X44" s="159"/>
      <c r="Y44" s="159"/>
      <c r="Z44" s="158"/>
      <c r="AA44" s="158"/>
      <c r="AB44" s="158"/>
      <c r="AC44" s="158"/>
      <c r="AD44" s="158"/>
      <c r="AE44" s="158"/>
      <c r="AF44" s="197"/>
      <c r="AG44" s="196"/>
      <c r="AH44" s="184"/>
      <c r="AI44" s="158"/>
      <c r="AJ44" s="158"/>
      <c r="AK44" s="158"/>
      <c r="AL44" s="158"/>
      <c r="AM44" s="159"/>
      <c r="AN44" s="158"/>
      <c r="AO44" s="158"/>
      <c r="AP44" s="158"/>
      <c r="AQ44" s="161"/>
      <c r="AR44" s="23"/>
      <c r="AS44" s="23"/>
    </row>
    <row r="45" spans="1:45" ht="15" customHeight="1" x14ac:dyDescent="0.2">
      <c r="A45" s="2"/>
      <c r="B45" s="182">
        <v>2000</v>
      </c>
      <c r="C45" s="77" t="s">
        <v>62</v>
      </c>
      <c r="D45" s="158" t="s">
        <v>70</v>
      </c>
      <c r="E45" s="77"/>
      <c r="F45" s="77">
        <v>27</v>
      </c>
      <c r="G45" s="77">
        <v>5</v>
      </c>
      <c r="H45" s="183">
        <f t="shared" si="4"/>
        <v>0</v>
      </c>
      <c r="I45" s="183">
        <f t="shared" si="5"/>
        <v>0.8</v>
      </c>
      <c r="J45" s="183">
        <f t="shared" si="6"/>
        <v>0.8</v>
      </c>
      <c r="K45" s="184">
        <f t="shared" si="7"/>
        <v>2</v>
      </c>
      <c r="L45" s="37"/>
      <c r="M45" s="171" t="s">
        <v>144</v>
      </c>
      <c r="N45" s="77"/>
      <c r="O45" s="77"/>
      <c r="P45" s="77" t="s">
        <v>211</v>
      </c>
      <c r="Q45" s="77" t="s">
        <v>189</v>
      </c>
      <c r="R45" s="77" t="s">
        <v>195</v>
      </c>
      <c r="S45" s="77" t="s">
        <v>201</v>
      </c>
      <c r="T45" s="196"/>
      <c r="U45" s="184" t="s">
        <v>207</v>
      </c>
      <c r="V45" s="37"/>
      <c r="W45" s="182"/>
      <c r="X45" s="159"/>
      <c r="Y45" s="159"/>
      <c r="Z45" s="158"/>
      <c r="AA45" s="158"/>
      <c r="AB45" s="158"/>
      <c r="AC45" s="158"/>
      <c r="AD45" s="158"/>
      <c r="AE45" s="158"/>
      <c r="AF45" s="197"/>
      <c r="AG45" s="196"/>
      <c r="AH45" s="184"/>
      <c r="AI45" s="158"/>
      <c r="AJ45" s="158"/>
      <c r="AK45" s="158"/>
      <c r="AL45" s="158"/>
      <c r="AM45" s="159"/>
      <c r="AN45" s="158"/>
      <c r="AO45" s="158"/>
      <c r="AP45" s="158"/>
      <c r="AQ45" s="161"/>
      <c r="AR45" s="23"/>
      <c r="AS45" s="23"/>
    </row>
    <row r="46" spans="1:45" s="8" customFormat="1" ht="15" customHeight="1" x14ac:dyDescent="0.25">
      <c r="A46" s="22"/>
      <c r="B46" s="162"/>
      <c r="C46" s="164"/>
      <c r="D46" s="164"/>
      <c r="E46" s="164"/>
      <c r="F46" s="164"/>
      <c r="G46" s="164"/>
      <c r="H46" s="188"/>
      <c r="I46" s="188"/>
      <c r="J46" s="188"/>
      <c r="K46" s="189"/>
      <c r="L46" s="37"/>
      <c r="M46" s="162"/>
      <c r="N46" s="164"/>
      <c r="O46" s="164"/>
      <c r="P46" s="164"/>
      <c r="Q46" s="164"/>
      <c r="R46" s="164"/>
      <c r="S46" s="164"/>
      <c r="T46" s="164"/>
      <c r="U46" s="189"/>
      <c r="V46" s="37"/>
      <c r="W46" s="162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8"/>
      <c r="AI46" s="164"/>
      <c r="AJ46" s="164"/>
      <c r="AK46" s="164"/>
      <c r="AL46" s="164"/>
      <c r="AM46" s="164"/>
      <c r="AN46" s="164"/>
      <c r="AO46" s="164"/>
      <c r="AP46" s="164"/>
      <c r="AQ46" s="168"/>
      <c r="AR46" s="38"/>
      <c r="AS46" s="38"/>
    </row>
    <row r="47" spans="1:45" s="8" customFormat="1" ht="15" customHeight="1" x14ac:dyDescent="0.25">
      <c r="A47" s="22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7"/>
      <c r="AG47" s="34"/>
      <c r="AH47" s="34"/>
      <c r="AI47" s="34"/>
      <c r="AJ47" s="34"/>
      <c r="AK47" s="34"/>
      <c r="AL47" s="23"/>
      <c r="AM47" s="23"/>
      <c r="AN47" s="23"/>
      <c r="AO47" s="34"/>
      <c r="AP47" s="34"/>
      <c r="AQ47" s="34"/>
      <c r="AR47" s="38"/>
      <c r="AS47" s="38"/>
    </row>
    <row r="48" spans="1:45" s="8" customFormat="1" ht="15" customHeight="1" x14ac:dyDescent="0.25">
      <c r="A48" s="22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7"/>
      <c r="AG48" s="34"/>
      <c r="AH48" s="34"/>
      <c r="AI48" s="34"/>
      <c r="AJ48" s="34"/>
      <c r="AK48" s="34"/>
      <c r="AL48" s="23"/>
      <c r="AM48" s="23"/>
      <c r="AN48" s="23"/>
      <c r="AO48" s="34"/>
      <c r="AP48" s="34"/>
      <c r="AQ48" s="34"/>
      <c r="AR48" s="38"/>
      <c r="AS48" s="3"/>
    </row>
    <row r="49" spans="1:45" s="8" customFormat="1" ht="15" customHeight="1" x14ac:dyDescent="0.25">
      <c r="A49" s="2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7"/>
      <c r="AG49" s="34"/>
      <c r="AH49" s="34"/>
      <c r="AI49" s="34"/>
      <c r="AJ49" s="34"/>
      <c r="AK49" s="34"/>
      <c r="AL49" s="23"/>
      <c r="AM49" s="23"/>
      <c r="AN49" s="23"/>
      <c r="AO49" s="34"/>
      <c r="AP49" s="34"/>
      <c r="AQ49" s="34"/>
      <c r="AR49" s="38"/>
      <c r="AS49" s="3"/>
    </row>
    <row r="50" spans="1:45" s="8" customFormat="1" ht="15" customHeight="1" x14ac:dyDescent="0.25">
      <c r="A50" s="22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7"/>
      <c r="AG50" s="34"/>
      <c r="AH50" s="34"/>
      <c r="AI50" s="34"/>
      <c r="AJ50" s="34"/>
      <c r="AK50" s="34"/>
      <c r="AL50" s="23"/>
      <c r="AM50" s="23"/>
      <c r="AN50" s="23"/>
      <c r="AO50" s="34"/>
      <c r="AP50" s="34"/>
      <c r="AQ50" s="34"/>
      <c r="AR50" s="38"/>
      <c r="AS50" s="3"/>
    </row>
    <row r="51" spans="1:45" s="8" customFormat="1" ht="15" customHeight="1" x14ac:dyDescent="0.25">
      <c r="A51" s="22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7"/>
      <c r="AG51" s="34"/>
      <c r="AH51" s="34"/>
      <c r="AI51" s="34"/>
      <c r="AJ51" s="34"/>
      <c r="AK51" s="34"/>
      <c r="AL51" s="23"/>
      <c r="AM51" s="23"/>
      <c r="AN51" s="23"/>
      <c r="AO51" s="34"/>
      <c r="AP51" s="34"/>
      <c r="AQ51" s="34"/>
      <c r="AR51" s="38"/>
      <c r="AS51" s="3"/>
    </row>
    <row r="52" spans="1:45" s="8" customFormat="1" ht="15" customHeight="1" x14ac:dyDescent="0.25">
      <c r="A52" s="2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7"/>
      <c r="AG52" s="34"/>
      <c r="AH52" s="34"/>
      <c r="AI52" s="34"/>
      <c r="AJ52" s="34"/>
      <c r="AK52" s="34"/>
      <c r="AL52" s="23"/>
      <c r="AM52" s="23"/>
      <c r="AN52" s="23"/>
      <c r="AO52" s="34"/>
      <c r="AP52" s="34"/>
      <c r="AQ52" s="34"/>
      <c r="AR52" s="38"/>
      <c r="AS52" s="3"/>
    </row>
    <row r="53" spans="1:45" s="8" customFormat="1" ht="15" customHeight="1" x14ac:dyDescent="0.25">
      <c r="A53" s="22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7"/>
      <c r="AG53" s="34"/>
      <c r="AH53" s="34"/>
      <c r="AI53" s="34"/>
      <c r="AJ53" s="34"/>
      <c r="AK53" s="34"/>
      <c r="AL53" s="23"/>
      <c r="AM53" s="23"/>
      <c r="AN53" s="23"/>
      <c r="AO53" s="34"/>
      <c r="AP53" s="34"/>
      <c r="AQ53" s="34"/>
      <c r="AR53" s="38"/>
      <c r="AS53" s="3"/>
    </row>
    <row r="54" spans="1:45" s="8" customFormat="1" ht="15" customHeight="1" x14ac:dyDescent="0.25">
      <c r="A54" s="2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7"/>
      <c r="AG54" s="34"/>
      <c r="AH54" s="34"/>
      <c r="AI54" s="34"/>
      <c r="AJ54" s="34"/>
      <c r="AK54" s="34"/>
      <c r="AL54" s="23"/>
      <c r="AM54" s="23"/>
      <c r="AN54" s="23"/>
      <c r="AO54" s="34"/>
      <c r="AP54" s="34"/>
      <c r="AQ54" s="34"/>
      <c r="AR54" s="38"/>
      <c r="AS54" s="3"/>
    </row>
    <row r="55" spans="1:45" s="8" customFormat="1" ht="15" customHeight="1" x14ac:dyDescent="0.25">
      <c r="A55" s="2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7"/>
      <c r="AG55" s="34"/>
      <c r="AH55" s="34"/>
      <c r="AI55" s="34"/>
      <c r="AJ55" s="34"/>
      <c r="AK55" s="34"/>
      <c r="AL55" s="23"/>
      <c r="AM55" s="23"/>
      <c r="AN55" s="23"/>
      <c r="AO55" s="34"/>
      <c r="AP55" s="34"/>
      <c r="AQ55" s="34"/>
      <c r="AR55" s="38"/>
      <c r="AS55" s="3"/>
    </row>
    <row r="56" spans="1:45" s="8" customFormat="1" ht="15" customHeight="1" x14ac:dyDescent="0.25">
      <c r="A56" s="2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7"/>
      <c r="AG56" s="34"/>
      <c r="AH56" s="34"/>
      <c r="AI56" s="34"/>
      <c r="AJ56" s="34"/>
      <c r="AK56" s="34"/>
      <c r="AL56" s="23"/>
      <c r="AM56" s="23"/>
      <c r="AN56" s="23"/>
      <c r="AO56" s="34"/>
      <c r="AP56" s="34"/>
      <c r="AQ56" s="34"/>
      <c r="AR56" s="38"/>
      <c r="AS56" s="3"/>
    </row>
    <row r="57" spans="1:45" s="8" customFormat="1" ht="15" customHeight="1" x14ac:dyDescent="0.25">
      <c r="A57" s="2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7"/>
      <c r="AG57" s="34"/>
      <c r="AH57" s="34"/>
      <c r="AI57" s="34"/>
      <c r="AJ57" s="34"/>
      <c r="AK57" s="34"/>
      <c r="AL57" s="23"/>
      <c r="AM57" s="23"/>
      <c r="AN57" s="23"/>
      <c r="AO57" s="34"/>
      <c r="AP57" s="34"/>
      <c r="AQ57" s="34"/>
      <c r="AR57" s="38"/>
      <c r="AS57" s="3"/>
    </row>
    <row r="58" spans="1:45" s="8" customFormat="1" ht="15" customHeight="1" x14ac:dyDescent="0.25">
      <c r="A58" s="2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7"/>
      <c r="AG58" s="34"/>
      <c r="AH58" s="34"/>
      <c r="AI58" s="34"/>
      <c r="AJ58" s="34"/>
      <c r="AK58" s="34"/>
      <c r="AL58" s="23"/>
      <c r="AM58" s="23"/>
      <c r="AN58" s="23"/>
      <c r="AO58" s="34"/>
      <c r="AP58" s="34"/>
      <c r="AQ58" s="34"/>
      <c r="AR58" s="38"/>
      <c r="AS58" s="3"/>
    </row>
    <row r="59" spans="1:45" s="8" customFormat="1" ht="15" customHeight="1" x14ac:dyDescent="0.25">
      <c r="A59" s="2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7"/>
      <c r="AG59" s="34"/>
      <c r="AH59" s="34"/>
      <c r="AI59" s="34"/>
      <c r="AJ59" s="34"/>
      <c r="AK59" s="34"/>
      <c r="AL59" s="23"/>
      <c r="AM59" s="23"/>
      <c r="AN59" s="23"/>
      <c r="AO59" s="34"/>
      <c r="AP59" s="34"/>
      <c r="AQ59" s="34"/>
      <c r="AR59" s="38"/>
      <c r="AS59" s="3"/>
    </row>
    <row r="60" spans="1:45" s="8" customFormat="1" ht="15" customHeight="1" x14ac:dyDescent="0.25">
      <c r="A60" s="2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7"/>
      <c r="AG60" s="34"/>
      <c r="AH60" s="34"/>
      <c r="AI60" s="34"/>
      <c r="AJ60" s="34"/>
      <c r="AK60" s="34"/>
      <c r="AL60" s="23"/>
      <c r="AM60" s="23"/>
      <c r="AN60" s="23"/>
      <c r="AO60" s="34"/>
      <c r="AP60" s="34"/>
      <c r="AQ60" s="34"/>
      <c r="AR60" s="38"/>
      <c r="AS60" s="3"/>
    </row>
    <row r="61" spans="1:45" s="8" customFormat="1" ht="15" customHeight="1" x14ac:dyDescent="0.25">
      <c r="A61" s="2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7"/>
      <c r="AG61" s="34"/>
      <c r="AH61" s="34"/>
      <c r="AI61" s="34"/>
      <c r="AJ61" s="34"/>
      <c r="AK61" s="34"/>
      <c r="AL61" s="23"/>
      <c r="AM61" s="23"/>
      <c r="AN61" s="23"/>
      <c r="AO61" s="34"/>
      <c r="AP61" s="34"/>
      <c r="AQ61" s="34"/>
      <c r="AR61" s="38"/>
      <c r="AS61" s="3"/>
    </row>
    <row r="62" spans="1:45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7"/>
      <c r="AG62" s="34"/>
      <c r="AH62" s="34"/>
      <c r="AI62" s="34"/>
      <c r="AJ62" s="34"/>
      <c r="AK62" s="34"/>
      <c r="AL62" s="23"/>
      <c r="AM62" s="23"/>
      <c r="AN62" s="23"/>
      <c r="AO62" s="34"/>
      <c r="AP62" s="34"/>
      <c r="AQ62" s="34"/>
      <c r="AR62" s="38"/>
      <c r="AS62" s="3"/>
    </row>
    <row r="63" spans="1:45" s="8" customFormat="1" ht="15" customHeight="1" x14ac:dyDescent="0.25">
      <c r="A63" s="2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7"/>
      <c r="AG63" s="34"/>
      <c r="AH63" s="34"/>
      <c r="AI63" s="34"/>
      <c r="AJ63" s="34"/>
      <c r="AK63" s="34"/>
      <c r="AL63" s="23"/>
      <c r="AM63" s="23"/>
      <c r="AN63" s="23"/>
      <c r="AO63" s="34"/>
      <c r="AP63" s="34"/>
      <c r="AQ63" s="34"/>
      <c r="AR63" s="38"/>
      <c r="AS63" s="3"/>
    </row>
    <row r="64" spans="1:45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7"/>
      <c r="AG64" s="34"/>
      <c r="AH64" s="34"/>
      <c r="AI64" s="34"/>
      <c r="AJ64" s="34"/>
      <c r="AK64" s="34"/>
      <c r="AL64" s="23"/>
      <c r="AM64" s="23"/>
      <c r="AN64" s="23"/>
      <c r="AO64" s="34"/>
      <c r="AP64" s="34"/>
      <c r="AQ64" s="34"/>
      <c r="AR64" s="38"/>
      <c r="AS64" s="3"/>
    </row>
    <row r="65" spans="1:45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7"/>
      <c r="AG65" s="34"/>
      <c r="AH65" s="34"/>
      <c r="AI65" s="34"/>
      <c r="AJ65" s="34"/>
      <c r="AK65" s="34"/>
      <c r="AL65" s="23"/>
      <c r="AM65" s="23"/>
      <c r="AN65" s="23"/>
      <c r="AO65" s="34"/>
      <c r="AP65" s="34"/>
      <c r="AQ65" s="34"/>
      <c r="AR65" s="38"/>
      <c r="AS65" s="3"/>
    </row>
    <row r="66" spans="1:45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7"/>
      <c r="AG66" s="34"/>
      <c r="AH66" s="34"/>
      <c r="AI66" s="34"/>
      <c r="AJ66" s="34"/>
      <c r="AK66" s="34"/>
      <c r="AL66" s="23"/>
      <c r="AM66" s="23"/>
      <c r="AN66" s="23"/>
      <c r="AO66" s="34"/>
      <c r="AP66" s="34"/>
      <c r="AQ66" s="34"/>
      <c r="AR66" s="38"/>
      <c r="AS66" s="3"/>
    </row>
    <row r="67" spans="1:45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7"/>
      <c r="AG67" s="34"/>
      <c r="AH67" s="34"/>
      <c r="AI67" s="34"/>
      <c r="AJ67" s="34"/>
      <c r="AK67" s="34"/>
      <c r="AL67" s="23"/>
      <c r="AM67" s="23"/>
      <c r="AN67" s="23"/>
      <c r="AO67" s="34"/>
      <c r="AP67" s="34"/>
      <c r="AQ67" s="34"/>
      <c r="AR67" s="38"/>
      <c r="AS67" s="3"/>
    </row>
    <row r="68" spans="1:45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7"/>
      <c r="AG68" s="34"/>
      <c r="AH68" s="34"/>
      <c r="AI68" s="34"/>
      <c r="AJ68" s="34"/>
      <c r="AK68" s="34"/>
      <c r="AL68" s="23"/>
      <c r="AM68" s="23"/>
      <c r="AN68" s="23"/>
      <c r="AO68" s="34"/>
      <c r="AP68" s="34"/>
      <c r="AQ68" s="34"/>
      <c r="AR68" s="38"/>
      <c r="AS68" s="3"/>
    </row>
    <row r="69" spans="1:45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7"/>
      <c r="AG69" s="34"/>
      <c r="AH69" s="34"/>
      <c r="AI69" s="34"/>
      <c r="AJ69" s="34"/>
      <c r="AK69" s="34"/>
      <c r="AL69" s="23"/>
      <c r="AM69" s="23"/>
      <c r="AN69" s="23"/>
      <c r="AO69" s="34"/>
      <c r="AP69" s="34"/>
      <c r="AQ69" s="34"/>
      <c r="AR69" s="38"/>
      <c r="AS69" s="3"/>
    </row>
    <row r="70" spans="1:45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7"/>
      <c r="AG70" s="34"/>
      <c r="AH70" s="34"/>
      <c r="AI70" s="34"/>
      <c r="AJ70" s="34"/>
      <c r="AK70" s="34"/>
      <c r="AL70" s="23"/>
      <c r="AM70" s="23"/>
      <c r="AN70" s="23"/>
      <c r="AO70" s="34"/>
      <c r="AP70" s="34"/>
      <c r="AQ70" s="34"/>
      <c r="AR70" s="38"/>
      <c r="AS70" s="3"/>
    </row>
    <row r="71" spans="1:45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7"/>
      <c r="AG71" s="34"/>
      <c r="AH71" s="34"/>
      <c r="AI71" s="34"/>
      <c r="AJ71" s="34"/>
      <c r="AK71" s="34"/>
      <c r="AL71" s="23"/>
      <c r="AM71" s="23"/>
      <c r="AN71" s="23"/>
      <c r="AO71" s="34"/>
      <c r="AP71" s="34"/>
      <c r="AQ71" s="34"/>
      <c r="AR71" s="38"/>
      <c r="AS71" s="3"/>
    </row>
    <row r="72" spans="1:45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7"/>
      <c r="AG72" s="34"/>
      <c r="AH72" s="34"/>
      <c r="AI72" s="34"/>
      <c r="AJ72" s="34"/>
      <c r="AK72" s="34"/>
      <c r="AL72" s="23"/>
      <c r="AM72" s="23"/>
      <c r="AN72" s="23"/>
      <c r="AO72" s="34"/>
      <c r="AP72" s="34"/>
      <c r="AQ72" s="34"/>
      <c r="AR72" s="38"/>
      <c r="AS72" s="3"/>
    </row>
    <row r="73" spans="1:45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7"/>
      <c r="AG73" s="34"/>
      <c r="AH73" s="34"/>
      <c r="AI73" s="34"/>
      <c r="AJ73" s="34"/>
      <c r="AK73" s="34"/>
      <c r="AL73" s="23"/>
      <c r="AM73" s="23"/>
      <c r="AN73" s="23"/>
      <c r="AO73" s="34"/>
      <c r="AP73" s="34"/>
      <c r="AQ73" s="34"/>
      <c r="AR73" s="38"/>
      <c r="AS73" s="3"/>
    </row>
    <row r="74" spans="1:45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7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38"/>
      <c r="AS74" s="3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7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38"/>
      <c r="AS75" s="3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7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8"/>
      <c r="AS76" s="3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7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8"/>
      <c r="AS77" s="3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7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8"/>
      <c r="AS78" s="3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7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7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7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7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7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7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7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7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7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7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7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7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7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7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7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7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7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7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7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7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7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7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7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7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7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7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7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7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7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7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7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7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7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7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"/>
    </row>
    <row r="113" spans="1:45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7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"/>
    </row>
    <row r="114" spans="1:45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7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"/>
    </row>
    <row r="115" spans="1:45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7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"/>
    </row>
    <row r="116" spans="1:45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7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"/>
    </row>
    <row r="117" spans="1:45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7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"/>
    </row>
    <row r="118" spans="1:45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7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"/>
    </row>
    <row r="119" spans="1:45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7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"/>
    </row>
    <row r="120" spans="1:45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7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"/>
    </row>
    <row r="121" spans="1:45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7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8"/>
      <c r="AS121" s="3"/>
    </row>
    <row r="122" spans="1:45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7"/>
      <c r="AG122" s="34"/>
      <c r="AH122" s="34"/>
      <c r="AI122" s="34"/>
      <c r="AJ122" s="34"/>
      <c r="AK122" s="34"/>
      <c r="AL122" s="23"/>
      <c r="AM122" s="23"/>
      <c r="AN122" s="23"/>
      <c r="AO122" s="34"/>
      <c r="AP122" s="34"/>
      <c r="AQ122" s="34"/>
      <c r="AR122" s="38"/>
      <c r="AS122" s="3"/>
    </row>
    <row r="123" spans="1:45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7"/>
      <c r="AG123" s="34"/>
      <c r="AH123" s="34"/>
      <c r="AI123" s="34"/>
      <c r="AJ123" s="34"/>
      <c r="AK123" s="34"/>
      <c r="AL123" s="23"/>
      <c r="AM123" s="23"/>
      <c r="AN123" s="23"/>
      <c r="AO123" s="34"/>
      <c r="AP123" s="34"/>
      <c r="AQ123" s="34"/>
      <c r="AR123" s="38"/>
      <c r="AS123" s="3"/>
    </row>
    <row r="124" spans="1:45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7"/>
      <c r="AG124" s="34"/>
      <c r="AH124" s="34"/>
      <c r="AI124" s="34"/>
      <c r="AJ124" s="34"/>
      <c r="AK124" s="34"/>
      <c r="AL124" s="23"/>
      <c r="AM124" s="23"/>
      <c r="AN124" s="23"/>
      <c r="AO124" s="34"/>
      <c r="AP124" s="34"/>
      <c r="AQ124" s="34"/>
      <c r="AR124" s="38"/>
      <c r="AS124" s="3"/>
    </row>
    <row r="125" spans="1:45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7"/>
      <c r="AG125" s="34"/>
      <c r="AH125" s="34"/>
      <c r="AI125" s="34"/>
      <c r="AJ125" s="34"/>
      <c r="AK125" s="34"/>
      <c r="AL125" s="23"/>
      <c r="AM125" s="23"/>
      <c r="AN125" s="23"/>
      <c r="AO125" s="34"/>
      <c r="AP125" s="34"/>
      <c r="AQ125" s="34"/>
      <c r="AR125" s="38"/>
      <c r="AS125" s="3"/>
    </row>
    <row r="126" spans="1:45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7"/>
      <c r="AG126" s="34"/>
      <c r="AH126" s="34"/>
      <c r="AI126" s="34"/>
      <c r="AJ126" s="34"/>
      <c r="AK126" s="34"/>
      <c r="AL126" s="23"/>
      <c r="AM126" s="23"/>
      <c r="AN126" s="23"/>
      <c r="AO126" s="34"/>
      <c r="AP126" s="34"/>
      <c r="AQ126" s="34"/>
      <c r="AR126" s="38"/>
      <c r="AS126" s="3"/>
    </row>
    <row r="127" spans="1:45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7"/>
      <c r="AG127" s="34"/>
      <c r="AH127" s="34"/>
      <c r="AI127" s="34"/>
      <c r="AJ127" s="34"/>
      <c r="AK127" s="34"/>
      <c r="AL127" s="23"/>
      <c r="AM127" s="23"/>
      <c r="AN127" s="23"/>
      <c r="AO127" s="34"/>
      <c r="AP127" s="34"/>
      <c r="AQ127" s="34"/>
      <c r="AR127" s="38"/>
      <c r="AS127" s="3"/>
    </row>
    <row r="128" spans="1:45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7"/>
      <c r="AG128" s="34"/>
      <c r="AH128" s="34"/>
      <c r="AI128" s="34"/>
      <c r="AJ128" s="34"/>
      <c r="AK128" s="34"/>
      <c r="AL128" s="23"/>
      <c r="AM128" s="23"/>
      <c r="AN128" s="23"/>
      <c r="AO128" s="34"/>
      <c r="AP128" s="34"/>
      <c r="AQ128" s="34"/>
      <c r="AR128" s="38"/>
      <c r="AS128" s="3"/>
    </row>
    <row r="129" spans="1:45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7"/>
      <c r="AG129" s="34"/>
      <c r="AH129" s="34"/>
      <c r="AI129" s="34"/>
      <c r="AJ129" s="34"/>
      <c r="AK129" s="34"/>
      <c r="AL129" s="23"/>
      <c r="AM129" s="23"/>
      <c r="AN129" s="23"/>
      <c r="AO129" s="34"/>
      <c r="AP129" s="34"/>
      <c r="AQ129" s="34"/>
      <c r="AR129" s="38"/>
      <c r="AS129" s="3"/>
    </row>
    <row r="130" spans="1:45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7"/>
      <c r="AG130" s="34"/>
      <c r="AH130" s="34"/>
      <c r="AI130" s="34"/>
      <c r="AJ130" s="34"/>
      <c r="AK130" s="34"/>
      <c r="AL130" s="23"/>
      <c r="AM130" s="23"/>
      <c r="AN130" s="23"/>
      <c r="AO130" s="34"/>
      <c r="AP130" s="34"/>
      <c r="AQ130" s="34"/>
      <c r="AR130" s="38"/>
      <c r="AS130" s="3"/>
    </row>
    <row r="131" spans="1:45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7"/>
      <c r="AG131" s="34"/>
      <c r="AH131" s="34"/>
      <c r="AI131" s="34"/>
      <c r="AJ131" s="34"/>
      <c r="AK131" s="34"/>
      <c r="AL131" s="23"/>
      <c r="AM131" s="23"/>
      <c r="AN131" s="23"/>
      <c r="AO131" s="34"/>
      <c r="AP131" s="34"/>
      <c r="AQ131" s="34"/>
      <c r="AR131" s="38"/>
      <c r="AS131" s="3"/>
    </row>
    <row r="132" spans="1:45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7"/>
      <c r="AG132" s="34"/>
      <c r="AH132" s="34"/>
      <c r="AI132" s="34"/>
      <c r="AJ132" s="34"/>
      <c r="AK132" s="34"/>
      <c r="AL132" s="23"/>
      <c r="AM132" s="23"/>
      <c r="AN132" s="23"/>
      <c r="AO132" s="34"/>
      <c r="AP132" s="34"/>
      <c r="AQ132" s="34"/>
      <c r="AR132" s="38"/>
      <c r="AS132" s="3"/>
    </row>
    <row r="133" spans="1:45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7"/>
      <c r="AG133" s="34"/>
      <c r="AH133" s="34"/>
      <c r="AI133" s="34"/>
      <c r="AJ133" s="34"/>
      <c r="AK133" s="34"/>
      <c r="AL133" s="23"/>
      <c r="AM133" s="23"/>
      <c r="AN133" s="23"/>
      <c r="AO133" s="34"/>
      <c r="AP133" s="34"/>
      <c r="AQ133" s="34"/>
      <c r="AR133" s="38"/>
      <c r="AS133" s="3"/>
    </row>
    <row r="134" spans="1:45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7"/>
      <c r="AG134" s="34"/>
      <c r="AH134" s="34"/>
      <c r="AI134" s="34"/>
      <c r="AJ134" s="34"/>
      <c r="AK134" s="34"/>
      <c r="AL134" s="23"/>
      <c r="AM134" s="23"/>
      <c r="AN134" s="23"/>
      <c r="AO134" s="34"/>
      <c r="AP134" s="34"/>
      <c r="AQ134" s="34"/>
      <c r="AR134" s="38"/>
      <c r="AS134" s="3"/>
    </row>
    <row r="135" spans="1:45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7"/>
      <c r="AG135" s="34"/>
      <c r="AH135" s="34"/>
      <c r="AI135" s="34"/>
      <c r="AJ135" s="34"/>
      <c r="AK135" s="34"/>
      <c r="AL135" s="23"/>
      <c r="AM135" s="23"/>
      <c r="AN135" s="23"/>
      <c r="AO135" s="34"/>
      <c r="AP135" s="34"/>
      <c r="AQ135" s="34"/>
      <c r="AR135" s="38"/>
      <c r="AS135" s="3"/>
    </row>
    <row r="136" spans="1:45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7"/>
      <c r="AG136" s="34"/>
      <c r="AH136" s="34"/>
      <c r="AI136" s="34"/>
      <c r="AJ136" s="34"/>
      <c r="AK136" s="34"/>
      <c r="AL136" s="23"/>
      <c r="AM136" s="23"/>
      <c r="AN136" s="23"/>
      <c r="AO136" s="34"/>
      <c r="AP136" s="34"/>
      <c r="AQ136" s="34"/>
      <c r="AR136" s="38"/>
      <c r="AS136" s="3"/>
    </row>
    <row r="137" spans="1:45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7"/>
      <c r="AG137" s="34"/>
      <c r="AH137" s="34"/>
      <c r="AI137" s="34"/>
      <c r="AJ137" s="34"/>
      <c r="AK137" s="34"/>
      <c r="AL137" s="23"/>
      <c r="AM137" s="23"/>
      <c r="AN137" s="23"/>
      <c r="AO137" s="34"/>
      <c r="AP137" s="34"/>
      <c r="AQ137" s="34"/>
      <c r="AR137" s="38"/>
      <c r="AS137" s="3"/>
    </row>
    <row r="138" spans="1:45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7"/>
      <c r="AG138" s="34"/>
      <c r="AH138" s="34"/>
      <c r="AI138" s="34"/>
      <c r="AJ138" s="34"/>
      <c r="AK138" s="34"/>
      <c r="AL138" s="23"/>
      <c r="AM138" s="23"/>
      <c r="AN138" s="23"/>
      <c r="AO138" s="34"/>
      <c r="AP138" s="34"/>
      <c r="AQ138" s="34"/>
      <c r="AR138" s="38"/>
      <c r="AS138" s="3"/>
    </row>
    <row r="139" spans="1:45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7"/>
      <c r="AG139" s="34"/>
      <c r="AH139" s="34"/>
      <c r="AI139" s="34"/>
      <c r="AJ139" s="34"/>
      <c r="AK139" s="34"/>
      <c r="AL139" s="23"/>
      <c r="AM139" s="23"/>
      <c r="AN139" s="23"/>
      <c r="AO139" s="34"/>
      <c r="AP139" s="34"/>
      <c r="AQ139" s="34"/>
      <c r="AR139" s="38"/>
      <c r="AS139" s="3"/>
    </row>
    <row r="140" spans="1:45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7"/>
      <c r="AG140" s="34"/>
      <c r="AH140" s="34"/>
      <c r="AI140" s="34"/>
      <c r="AJ140" s="34"/>
      <c r="AK140" s="34"/>
      <c r="AL140" s="23"/>
      <c r="AM140" s="23"/>
      <c r="AN140" s="23"/>
      <c r="AO140" s="34"/>
      <c r="AP140" s="34"/>
      <c r="AQ140" s="34"/>
      <c r="AR140" s="38"/>
      <c r="AS140" s="3"/>
    </row>
    <row r="141" spans="1:45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7"/>
      <c r="AG141" s="34"/>
      <c r="AH141" s="34"/>
      <c r="AI141" s="34"/>
      <c r="AJ141" s="34"/>
      <c r="AK141" s="34"/>
      <c r="AL141" s="23"/>
      <c r="AM141" s="23"/>
      <c r="AN141" s="23"/>
      <c r="AO141" s="34"/>
      <c r="AP141" s="34"/>
      <c r="AQ141" s="34"/>
      <c r="AR141" s="38"/>
      <c r="AS141" s="3"/>
    </row>
    <row r="142" spans="1:45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7"/>
      <c r="AG142" s="34"/>
      <c r="AH142" s="34"/>
      <c r="AI142" s="34"/>
      <c r="AJ142" s="34"/>
      <c r="AK142" s="34"/>
      <c r="AL142" s="23"/>
      <c r="AM142" s="23"/>
      <c r="AN142" s="23"/>
      <c r="AO142" s="34"/>
      <c r="AP142" s="34"/>
      <c r="AQ142" s="34"/>
      <c r="AR142" s="38"/>
      <c r="AS142" s="3"/>
    </row>
    <row r="143" spans="1:45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7"/>
      <c r="AG143" s="34"/>
      <c r="AH143" s="34"/>
      <c r="AI143" s="34"/>
      <c r="AJ143" s="34"/>
      <c r="AK143" s="34"/>
      <c r="AL143" s="23"/>
      <c r="AM143" s="23"/>
      <c r="AN143" s="23"/>
      <c r="AO143" s="34"/>
      <c r="AP143" s="34"/>
      <c r="AQ143" s="34"/>
      <c r="AR143" s="38"/>
      <c r="AS143" s="3"/>
    </row>
    <row r="144" spans="1:45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7"/>
      <c r="AG144" s="34"/>
      <c r="AH144" s="34"/>
      <c r="AI144" s="34"/>
      <c r="AJ144" s="34"/>
      <c r="AK144" s="34"/>
      <c r="AL144" s="23"/>
      <c r="AM144" s="23"/>
      <c r="AN144" s="23"/>
      <c r="AO144" s="34"/>
      <c r="AP144" s="34"/>
      <c r="AQ144" s="34"/>
      <c r="AR144" s="38"/>
      <c r="AS144" s="3"/>
    </row>
    <row r="145" spans="1:45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7"/>
      <c r="AG145" s="34"/>
      <c r="AH145" s="34"/>
      <c r="AI145" s="34"/>
      <c r="AJ145" s="34"/>
      <c r="AK145" s="34"/>
      <c r="AL145" s="23"/>
      <c r="AM145" s="23"/>
      <c r="AN145" s="23"/>
      <c r="AO145" s="34"/>
      <c r="AP145" s="34"/>
      <c r="AQ145" s="34"/>
      <c r="AR145" s="38"/>
      <c r="AS145" s="3"/>
    </row>
    <row r="146" spans="1:45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7"/>
      <c r="AG146" s="34"/>
      <c r="AH146" s="34"/>
      <c r="AI146" s="34"/>
      <c r="AJ146" s="34"/>
      <c r="AK146" s="34"/>
      <c r="AL146" s="23"/>
      <c r="AM146" s="23"/>
      <c r="AN146" s="23"/>
      <c r="AO146" s="34"/>
      <c r="AP146" s="34"/>
      <c r="AQ146" s="34"/>
      <c r="AR146" s="38"/>
      <c r="AS146" s="3"/>
    </row>
    <row r="147" spans="1:45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7"/>
      <c r="AG147" s="34"/>
      <c r="AH147" s="34"/>
      <c r="AI147" s="34"/>
      <c r="AJ147" s="34"/>
      <c r="AK147" s="34"/>
      <c r="AL147" s="23"/>
      <c r="AM147" s="23"/>
      <c r="AN147" s="23"/>
      <c r="AO147" s="34"/>
      <c r="AP147" s="34"/>
      <c r="AQ147" s="34"/>
      <c r="AR147" s="38"/>
      <c r="AS147" s="3"/>
    </row>
    <row r="148" spans="1:45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7"/>
      <c r="AG148" s="34"/>
      <c r="AH148" s="34"/>
      <c r="AI148" s="34"/>
      <c r="AJ148" s="34"/>
      <c r="AK148" s="34"/>
      <c r="AL148" s="23"/>
      <c r="AM148" s="23"/>
      <c r="AN148" s="23"/>
      <c r="AO148" s="34"/>
      <c r="AP148" s="34"/>
      <c r="AQ148" s="34"/>
      <c r="AR148" s="38"/>
      <c r="AS148" s="3"/>
    </row>
    <row r="149" spans="1:45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7"/>
      <c r="AG149" s="34"/>
      <c r="AH149" s="34"/>
      <c r="AI149" s="34"/>
      <c r="AJ149" s="34"/>
      <c r="AK149" s="34"/>
      <c r="AL149" s="23"/>
      <c r="AM149" s="23"/>
      <c r="AN149" s="23"/>
      <c r="AO149" s="34"/>
      <c r="AP149" s="34"/>
      <c r="AQ149" s="34"/>
      <c r="AR149" s="38"/>
      <c r="AS149" s="3"/>
    </row>
    <row r="150" spans="1:45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7"/>
      <c r="AG150" s="34"/>
      <c r="AH150" s="34"/>
      <c r="AI150" s="34"/>
      <c r="AJ150" s="34"/>
      <c r="AK150" s="34"/>
      <c r="AL150" s="23"/>
      <c r="AM150" s="23"/>
      <c r="AN150" s="23"/>
      <c r="AO150" s="34"/>
      <c r="AP150" s="34"/>
      <c r="AQ150" s="34"/>
      <c r="AR150" s="38"/>
      <c r="AS150" s="3"/>
    </row>
    <row r="151" spans="1:45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7"/>
      <c r="AG151" s="34"/>
      <c r="AH151" s="34"/>
      <c r="AI151" s="34"/>
      <c r="AJ151" s="34"/>
      <c r="AK151" s="34"/>
      <c r="AL151" s="23"/>
      <c r="AM151" s="23"/>
      <c r="AN151" s="23"/>
      <c r="AO151" s="34"/>
      <c r="AP151" s="34"/>
      <c r="AQ151" s="34"/>
      <c r="AR151" s="38"/>
      <c r="AS151" s="3"/>
    </row>
    <row r="152" spans="1:45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7"/>
      <c r="AG152" s="34"/>
      <c r="AH152" s="34"/>
      <c r="AI152" s="34"/>
      <c r="AJ152" s="34"/>
      <c r="AK152" s="34"/>
      <c r="AL152" s="23"/>
      <c r="AM152" s="23"/>
      <c r="AN152" s="23"/>
      <c r="AO152" s="34"/>
      <c r="AP152" s="34"/>
      <c r="AQ152" s="34"/>
      <c r="AR152" s="38"/>
      <c r="AS152" s="3"/>
    </row>
    <row r="153" spans="1:45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7"/>
      <c r="AG153" s="34"/>
      <c r="AH153" s="34"/>
      <c r="AI153" s="34"/>
      <c r="AJ153" s="34"/>
      <c r="AK153" s="34"/>
      <c r="AL153" s="23"/>
      <c r="AM153" s="23"/>
      <c r="AN153" s="23"/>
      <c r="AO153" s="34"/>
      <c r="AP153" s="34"/>
      <c r="AQ153" s="34"/>
      <c r="AR153" s="38"/>
      <c r="AS153" s="3"/>
    </row>
    <row r="154" spans="1:45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7"/>
      <c r="AG154" s="34"/>
      <c r="AH154" s="34"/>
      <c r="AI154" s="34"/>
      <c r="AJ154" s="34"/>
      <c r="AK154" s="34"/>
      <c r="AL154" s="23"/>
      <c r="AM154" s="23"/>
      <c r="AN154" s="23"/>
      <c r="AO154" s="34"/>
      <c r="AP154" s="34"/>
      <c r="AQ154" s="34"/>
      <c r="AR154" s="38"/>
      <c r="AS154" s="3"/>
    </row>
    <row r="155" spans="1:45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7"/>
      <c r="AG155" s="34"/>
      <c r="AH155" s="34"/>
      <c r="AI155" s="34"/>
      <c r="AJ155" s="34"/>
      <c r="AK155" s="34"/>
      <c r="AL155" s="23"/>
      <c r="AM155" s="23"/>
      <c r="AN155" s="23"/>
      <c r="AO155" s="34"/>
      <c r="AP155" s="34"/>
      <c r="AQ155" s="34"/>
      <c r="AR155" s="38"/>
      <c r="AS155" s="3"/>
    </row>
    <row r="156" spans="1:45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7"/>
      <c r="AG156" s="34"/>
      <c r="AH156" s="34"/>
      <c r="AI156" s="34"/>
      <c r="AJ156" s="34"/>
      <c r="AK156" s="34"/>
      <c r="AL156" s="23"/>
      <c r="AM156" s="23"/>
      <c r="AN156" s="23"/>
      <c r="AO156" s="34"/>
      <c r="AP156" s="34"/>
      <c r="AQ156" s="34"/>
      <c r="AR156" s="38"/>
      <c r="AS156" s="3"/>
    </row>
    <row r="157" spans="1:45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7"/>
      <c r="AG157" s="34"/>
      <c r="AH157" s="34"/>
      <c r="AI157" s="34"/>
      <c r="AJ157" s="34"/>
      <c r="AK157" s="34"/>
      <c r="AL157" s="23"/>
      <c r="AM157" s="23"/>
      <c r="AN157" s="23"/>
      <c r="AO157" s="34"/>
      <c r="AP157" s="34"/>
      <c r="AQ157" s="34"/>
      <c r="AR157" s="38"/>
      <c r="AS157" s="3"/>
    </row>
    <row r="158" spans="1:45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7"/>
      <c r="AG158" s="34"/>
      <c r="AH158" s="34"/>
      <c r="AI158" s="34"/>
      <c r="AJ158" s="34"/>
      <c r="AK158" s="34"/>
      <c r="AL158" s="23"/>
      <c r="AM158" s="23"/>
      <c r="AN158" s="23"/>
      <c r="AO158" s="34"/>
      <c r="AP158" s="34"/>
      <c r="AQ158" s="34"/>
      <c r="AR158" s="38"/>
      <c r="AS158" s="3"/>
    </row>
    <row r="159" spans="1:45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7"/>
      <c r="AG159" s="34"/>
      <c r="AH159" s="34"/>
      <c r="AI159" s="34"/>
      <c r="AJ159" s="34"/>
      <c r="AK159" s="34"/>
      <c r="AL159" s="23"/>
      <c r="AM159" s="23"/>
      <c r="AN159" s="23"/>
      <c r="AO159" s="34"/>
      <c r="AP159" s="34"/>
      <c r="AQ159" s="34"/>
      <c r="AR159" s="38"/>
      <c r="AS159" s="3"/>
    </row>
    <row r="160" spans="1:45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7"/>
      <c r="AG160" s="34"/>
      <c r="AH160" s="34"/>
      <c r="AI160" s="34"/>
      <c r="AJ160" s="34"/>
      <c r="AK160" s="34"/>
      <c r="AL160" s="23"/>
      <c r="AM160" s="23"/>
      <c r="AN160" s="23"/>
      <c r="AO160" s="34"/>
      <c r="AP160" s="34"/>
      <c r="AQ160" s="34"/>
      <c r="AR160" s="38"/>
      <c r="AS160" s="3"/>
    </row>
    <row r="161" spans="1:45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7"/>
      <c r="AG161" s="34"/>
      <c r="AH161" s="34"/>
      <c r="AI161" s="34"/>
      <c r="AJ161" s="34"/>
      <c r="AK161" s="34"/>
      <c r="AL161" s="23"/>
      <c r="AM161" s="23"/>
      <c r="AN161" s="23"/>
      <c r="AO161" s="34"/>
      <c r="AP161" s="34"/>
      <c r="AQ161" s="34"/>
      <c r="AR161" s="38"/>
      <c r="AS161" s="3"/>
    </row>
    <row r="162" spans="1:45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7"/>
      <c r="AG162" s="34"/>
      <c r="AH162" s="34"/>
      <c r="AI162" s="34"/>
      <c r="AJ162" s="34"/>
      <c r="AK162" s="34"/>
      <c r="AL162" s="23"/>
      <c r="AM162" s="23"/>
      <c r="AN162" s="23"/>
      <c r="AO162" s="34"/>
      <c r="AP162" s="34"/>
      <c r="AQ162" s="34"/>
      <c r="AR162" s="38"/>
      <c r="AS162" s="3"/>
    </row>
    <row r="163" spans="1:45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7"/>
      <c r="AG163" s="34"/>
      <c r="AH163" s="34"/>
      <c r="AI163" s="34"/>
      <c r="AJ163" s="34"/>
      <c r="AK163" s="34"/>
      <c r="AL163" s="23"/>
      <c r="AM163" s="23"/>
      <c r="AN163" s="23"/>
      <c r="AO163" s="34"/>
      <c r="AP163" s="34"/>
      <c r="AQ163" s="34"/>
      <c r="AR163" s="38"/>
      <c r="AS163" s="3"/>
    </row>
    <row r="164" spans="1:45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7"/>
      <c r="AG164" s="34"/>
      <c r="AH164" s="34"/>
      <c r="AI164" s="34"/>
      <c r="AJ164" s="34"/>
      <c r="AK164" s="34"/>
      <c r="AL164" s="23"/>
      <c r="AM164" s="23"/>
      <c r="AN164" s="23"/>
      <c r="AO164" s="34"/>
      <c r="AP164" s="34"/>
      <c r="AQ164" s="34"/>
      <c r="AR164" s="38"/>
      <c r="AS164" s="3"/>
    </row>
    <row r="165" spans="1:45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7"/>
      <c r="AG165" s="34"/>
      <c r="AH165" s="34"/>
      <c r="AI165" s="34"/>
      <c r="AJ165" s="34"/>
      <c r="AK165" s="34"/>
      <c r="AL165" s="23"/>
      <c r="AM165" s="23"/>
      <c r="AN165" s="23"/>
      <c r="AO165" s="34"/>
      <c r="AP165" s="34"/>
      <c r="AQ165" s="34"/>
      <c r="AR165" s="38"/>
      <c r="AS165" s="3"/>
    </row>
    <row r="166" spans="1:45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7"/>
      <c r="AG166" s="34"/>
      <c r="AH166" s="34"/>
      <c r="AI166" s="34"/>
      <c r="AJ166" s="34"/>
      <c r="AK166" s="34"/>
      <c r="AL166" s="23"/>
      <c r="AM166" s="23"/>
      <c r="AN166" s="23"/>
      <c r="AO166" s="34"/>
      <c r="AP166" s="34"/>
      <c r="AQ166" s="34"/>
      <c r="AR166" s="38"/>
      <c r="AS166" s="3"/>
    </row>
    <row r="167" spans="1:45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7"/>
      <c r="AG167" s="34"/>
      <c r="AH167" s="34"/>
      <c r="AI167" s="34"/>
      <c r="AJ167" s="34"/>
      <c r="AK167" s="34"/>
      <c r="AL167" s="23"/>
      <c r="AM167" s="23"/>
      <c r="AN167" s="23"/>
      <c r="AO167" s="34"/>
      <c r="AP167" s="34"/>
      <c r="AQ167" s="34"/>
      <c r="AR167" s="38"/>
      <c r="AS167" s="3"/>
    </row>
    <row r="168" spans="1:45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7"/>
      <c r="AG168" s="34"/>
      <c r="AH168" s="34"/>
      <c r="AI168" s="34"/>
      <c r="AJ168" s="34"/>
      <c r="AK168" s="34"/>
      <c r="AL168" s="23"/>
      <c r="AM168" s="23"/>
      <c r="AN168" s="23"/>
      <c r="AO168" s="34"/>
      <c r="AP168" s="34"/>
      <c r="AQ168" s="34"/>
      <c r="AR168" s="38"/>
      <c r="AS168" s="3"/>
    </row>
    <row r="169" spans="1:45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7"/>
      <c r="AG169" s="34"/>
      <c r="AH169" s="34"/>
      <c r="AI169" s="34"/>
      <c r="AJ169" s="34"/>
      <c r="AK169" s="34"/>
      <c r="AL169" s="23"/>
      <c r="AM169" s="23"/>
      <c r="AN169" s="23"/>
      <c r="AO169" s="34"/>
      <c r="AP169" s="34"/>
      <c r="AQ169" s="34"/>
      <c r="AR169" s="38"/>
      <c r="AS169" s="3"/>
    </row>
    <row r="170" spans="1:45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7"/>
      <c r="AG170" s="34"/>
      <c r="AH170" s="34"/>
      <c r="AI170" s="34"/>
      <c r="AJ170" s="34"/>
      <c r="AK170" s="34"/>
      <c r="AL170" s="23"/>
      <c r="AM170" s="23"/>
      <c r="AN170" s="23"/>
      <c r="AO170" s="34"/>
      <c r="AP170" s="34"/>
      <c r="AQ170" s="34"/>
      <c r="AR170" s="38"/>
      <c r="AS170" s="3"/>
    </row>
    <row r="171" spans="1:45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7"/>
      <c r="AG171" s="34"/>
      <c r="AH171" s="34"/>
      <c r="AI171" s="34"/>
      <c r="AJ171" s="34"/>
      <c r="AK171" s="34"/>
      <c r="AL171" s="23"/>
      <c r="AM171" s="23"/>
      <c r="AN171" s="23"/>
      <c r="AO171" s="34"/>
      <c r="AP171" s="34"/>
      <c r="AQ171" s="34"/>
      <c r="AR171" s="38"/>
      <c r="AS171" s="3"/>
    </row>
    <row r="172" spans="1:45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7"/>
      <c r="AG172" s="34"/>
      <c r="AH172" s="34"/>
      <c r="AI172" s="34"/>
      <c r="AJ172" s="34"/>
      <c r="AK172" s="34"/>
      <c r="AL172" s="23"/>
      <c r="AM172" s="23"/>
      <c r="AN172" s="23"/>
      <c r="AO172" s="34"/>
      <c r="AP172" s="34"/>
      <c r="AQ172" s="34"/>
      <c r="AR172" s="38"/>
      <c r="AS172" s="3"/>
    </row>
  </sheetData>
  <sortState ref="AG28:AH33">
    <sortCondition ref="AG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4"/>
      <c r="B1" s="75" t="s">
        <v>68</v>
      </c>
      <c r="C1" s="5"/>
      <c r="D1" s="80"/>
      <c r="E1" s="88" t="s">
        <v>69</v>
      </c>
      <c r="F1" s="126"/>
      <c r="G1" s="64"/>
      <c r="H1" s="64"/>
      <c r="I1" s="6"/>
      <c r="J1" s="5"/>
      <c r="K1" s="76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26"/>
      <c r="AB1" s="126"/>
      <c r="AC1" s="64"/>
      <c r="AD1" s="64"/>
      <c r="AE1" s="6"/>
      <c r="AF1" s="5"/>
      <c r="AG1" s="76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99" t="s">
        <v>95</v>
      </c>
      <c r="C2" s="61"/>
      <c r="D2" s="144"/>
      <c r="E2" s="12" t="s">
        <v>12</v>
      </c>
      <c r="F2" s="13"/>
      <c r="G2" s="13"/>
      <c r="H2" s="13"/>
      <c r="I2" s="19"/>
      <c r="J2" s="14"/>
      <c r="K2" s="81"/>
      <c r="L2" s="21" t="s">
        <v>117</v>
      </c>
      <c r="M2" s="13"/>
      <c r="N2" s="13"/>
      <c r="O2" s="20"/>
      <c r="P2" s="18"/>
      <c r="Q2" s="21" t="s">
        <v>118</v>
      </c>
      <c r="R2" s="13"/>
      <c r="S2" s="13"/>
      <c r="T2" s="13"/>
      <c r="U2" s="19"/>
      <c r="V2" s="20"/>
      <c r="W2" s="18"/>
      <c r="X2" s="145" t="s">
        <v>114</v>
      </c>
      <c r="Y2" s="146"/>
      <c r="Z2" s="129"/>
      <c r="AA2" s="12" t="s">
        <v>12</v>
      </c>
      <c r="AB2" s="13"/>
      <c r="AC2" s="13"/>
      <c r="AD2" s="13"/>
      <c r="AE2" s="19"/>
      <c r="AF2" s="14"/>
      <c r="AG2" s="81"/>
      <c r="AH2" s="21" t="s">
        <v>119</v>
      </c>
      <c r="AI2" s="13"/>
      <c r="AJ2" s="13"/>
      <c r="AK2" s="20"/>
      <c r="AL2" s="18"/>
      <c r="AM2" s="21" t="s">
        <v>118</v>
      </c>
      <c r="AN2" s="13"/>
      <c r="AO2" s="13"/>
      <c r="AP2" s="13"/>
      <c r="AQ2" s="19"/>
      <c r="AR2" s="20"/>
      <c r="AS2" s="130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0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0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0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2002</v>
      </c>
      <c r="C4" s="26" t="s">
        <v>61</v>
      </c>
      <c r="D4" s="25" t="s">
        <v>73</v>
      </c>
      <c r="E4" s="24">
        <v>22</v>
      </c>
      <c r="F4" s="24">
        <v>4</v>
      </c>
      <c r="G4" s="26">
        <v>11</v>
      </c>
      <c r="H4" s="24">
        <v>50</v>
      </c>
      <c r="I4" s="24">
        <v>145</v>
      </c>
      <c r="J4" s="27">
        <f>PRODUCT(I4/K4)</f>
        <v>0.71782178217821779</v>
      </c>
      <c r="K4" s="23">
        <v>202</v>
      </c>
      <c r="L4" s="65"/>
      <c r="M4" s="24" t="s">
        <v>61</v>
      </c>
      <c r="N4" s="17" t="s">
        <v>62</v>
      </c>
      <c r="O4" s="24" t="s">
        <v>59</v>
      </c>
      <c r="P4" s="23"/>
      <c r="Q4" s="24"/>
      <c r="R4" s="24"/>
      <c r="S4" s="26"/>
      <c r="T4" s="24"/>
      <c r="U4" s="24"/>
      <c r="V4" s="147"/>
      <c r="W4" s="29"/>
      <c r="X4" s="24"/>
      <c r="Y4" s="28"/>
      <c r="Z4" s="25"/>
      <c r="AA4" s="24"/>
      <c r="AB4" s="24"/>
      <c r="AC4" s="24"/>
      <c r="AD4" s="26"/>
      <c r="AE4" s="24"/>
      <c r="AF4" s="27"/>
      <c r="AG4" s="29"/>
      <c r="AH4" s="65"/>
      <c r="AI4" s="17"/>
      <c r="AJ4" s="17"/>
      <c r="AK4" s="17"/>
      <c r="AL4" s="23"/>
      <c r="AM4" s="24"/>
      <c r="AN4" s="24"/>
      <c r="AO4" s="26"/>
      <c r="AP4" s="24"/>
      <c r="AQ4" s="24"/>
      <c r="AR4" s="26"/>
      <c r="AS4" s="29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>
        <v>2003</v>
      </c>
      <c r="C5" s="26" t="s">
        <v>61</v>
      </c>
      <c r="D5" s="25" t="s">
        <v>73</v>
      </c>
      <c r="E5" s="24">
        <v>21</v>
      </c>
      <c r="F5" s="24">
        <v>1</v>
      </c>
      <c r="G5" s="26">
        <v>0</v>
      </c>
      <c r="H5" s="24">
        <v>32</v>
      </c>
      <c r="I5" s="24">
        <v>87</v>
      </c>
      <c r="J5" s="27">
        <f>PRODUCT(I5/K5)</f>
        <v>0.66923076923076918</v>
      </c>
      <c r="K5" s="81">
        <v>130</v>
      </c>
      <c r="L5" s="65"/>
      <c r="M5" s="17" t="s">
        <v>72</v>
      </c>
      <c r="N5" s="17"/>
      <c r="O5" s="17"/>
      <c r="P5" s="23"/>
      <c r="Q5" s="24"/>
      <c r="R5" s="24"/>
      <c r="S5" s="26"/>
      <c r="T5" s="24"/>
      <c r="U5" s="24"/>
      <c r="V5" s="26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65"/>
      <c r="AI5" s="17"/>
      <c r="AJ5" s="17"/>
      <c r="AK5" s="17"/>
      <c r="AL5" s="23"/>
      <c r="AM5" s="24"/>
      <c r="AN5" s="24"/>
      <c r="AO5" s="26"/>
      <c r="AP5" s="24"/>
      <c r="AQ5" s="24"/>
      <c r="AR5" s="26"/>
      <c r="AS5" s="29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/>
      <c r="C6" s="28"/>
      <c r="D6" s="25"/>
      <c r="E6" s="24"/>
      <c r="F6" s="24"/>
      <c r="G6" s="24"/>
      <c r="H6" s="26"/>
      <c r="I6" s="24"/>
      <c r="J6" s="27"/>
      <c r="K6" s="29"/>
      <c r="L6" s="65"/>
      <c r="M6" s="17"/>
      <c r="N6" s="17"/>
      <c r="O6" s="17"/>
      <c r="Q6" s="24"/>
      <c r="R6" s="24"/>
      <c r="S6" s="26"/>
      <c r="T6" s="24"/>
      <c r="U6" s="24"/>
      <c r="V6" s="26"/>
      <c r="W6" s="29"/>
      <c r="X6" s="24"/>
      <c r="Y6" s="28"/>
      <c r="Z6" s="25"/>
      <c r="AA6" s="24"/>
      <c r="AB6" s="24"/>
      <c r="AC6" s="24"/>
      <c r="AD6" s="26"/>
      <c r="AE6" s="24"/>
      <c r="AF6" s="27"/>
      <c r="AG6" s="29"/>
      <c r="AH6" s="65"/>
      <c r="AI6" s="17"/>
      <c r="AJ6" s="17"/>
      <c r="AK6" s="17"/>
      <c r="AM6" s="24"/>
      <c r="AN6" s="24"/>
      <c r="AO6" s="26"/>
      <c r="AP6" s="24"/>
      <c r="AQ6" s="24"/>
      <c r="AR6" s="26"/>
      <c r="AS6" s="29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/>
      <c r="C7" s="28"/>
      <c r="D7" s="25"/>
      <c r="E7" s="24"/>
      <c r="F7" s="24"/>
      <c r="G7" s="24"/>
      <c r="H7" s="26"/>
      <c r="I7" s="24"/>
      <c r="J7" s="27"/>
      <c r="K7" s="29"/>
      <c r="L7" s="65"/>
      <c r="M7" s="17"/>
      <c r="N7" s="17"/>
      <c r="O7" s="17"/>
      <c r="Q7" s="24"/>
      <c r="R7" s="24"/>
      <c r="S7" s="26"/>
      <c r="T7" s="24"/>
      <c r="U7" s="24"/>
      <c r="V7" s="26"/>
      <c r="W7" s="29"/>
      <c r="X7" s="24">
        <v>2005</v>
      </c>
      <c r="Y7" s="24" t="s">
        <v>74</v>
      </c>
      <c r="Z7" s="25" t="s">
        <v>75</v>
      </c>
      <c r="AA7" s="24">
        <v>14</v>
      </c>
      <c r="AB7" s="24">
        <v>2</v>
      </c>
      <c r="AC7" s="24">
        <v>20</v>
      </c>
      <c r="AD7" s="24">
        <v>19</v>
      </c>
      <c r="AE7" s="24">
        <v>78</v>
      </c>
      <c r="AF7" s="31">
        <v>0.72219999999999995</v>
      </c>
      <c r="AG7" s="23">
        <v>108</v>
      </c>
      <c r="AH7" s="15"/>
      <c r="AI7" s="15"/>
      <c r="AJ7" s="15"/>
      <c r="AK7" s="17"/>
      <c r="AL7" s="23"/>
      <c r="AM7" s="24">
        <v>1</v>
      </c>
      <c r="AN7" s="24">
        <v>0</v>
      </c>
      <c r="AO7" s="24">
        <v>0</v>
      </c>
      <c r="AP7" s="24">
        <v>0</v>
      </c>
      <c r="AQ7" s="24">
        <v>3</v>
      </c>
      <c r="AR7" s="149">
        <v>0.42849999999999999</v>
      </c>
      <c r="AS7" s="29">
        <v>7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ht="14.25" x14ac:dyDescent="0.2">
      <c r="A8" s="34"/>
      <c r="B8" s="110" t="s">
        <v>116</v>
      </c>
      <c r="C8" s="114"/>
      <c r="D8" s="113"/>
      <c r="E8" s="112">
        <f>SUM(E4:E7)</f>
        <v>43</v>
      </c>
      <c r="F8" s="112">
        <f>SUM(F4:F7)</f>
        <v>5</v>
      </c>
      <c r="G8" s="112">
        <f>SUM(G4:G7)</f>
        <v>11</v>
      </c>
      <c r="H8" s="112">
        <f>SUM(H4:H7)</f>
        <v>82</v>
      </c>
      <c r="I8" s="112">
        <f>SUM(I4:I7)</f>
        <v>232</v>
      </c>
      <c r="J8" s="134">
        <f>PRODUCT(I8/K8)</f>
        <v>0.6987951807228916</v>
      </c>
      <c r="K8" s="81">
        <f>SUM(K4:K7)</f>
        <v>332</v>
      </c>
      <c r="L8" s="21"/>
      <c r="M8" s="19"/>
      <c r="N8" s="69"/>
      <c r="O8" s="70"/>
      <c r="P8" s="23"/>
      <c r="Q8" s="112">
        <f>SUM(Q4:Q7)</f>
        <v>0</v>
      </c>
      <c r="R8" s="112">
        <f>SUM(R4:R7)</f>
        <v>0</v>
      </c>
      <c r="S8" s="112">
        <f>SUM(S4:S7)</f>
        <v>0</v>
      </c>
      <c r="T8" s="112">
        <f>SUM(T4:T7)</f>
        <v>0</v>
      </c>
      <c r="U8" s="112">
        <f>SUM(U4:U7)</f>
        <v>0</v>
      </c>
      <c r="V8" s="32">
        <v>0</v>
      </c>
      <c r="W8" s="81">
        <f>SUM(W4:W7)</f>
        <v>0</v>
      </c>
      <c r="X8" s="15" t="s">
        <v>116</v>
      </c>
      <c r="Y8" s="16"/>
      <c r="Z8" s="14"/>
      <c r="AA8" s="112">
        <f>SUM(AA4:AA7)</f>
        <v>14</v>
      </c>
      <c r="AB8" s="112">
        <f>SUM(AB4:AB7)</f>
        <v>2</v>
      </c>
      <c r="AC8" s="112">
        <f>SUM(AC4:AC7)</f>
        <v>20</v>
      </c>
      <c r="AD8" s="112">
        <f>SUM(AD4:AD7)</f>
        <v>19</v>
      </c>
      <c r="AE8" s="112">
        <f>SUM(AE4:AE7)</f>
        <v>78</v>
      </c>
      <c r="AF8" s="134">
        <f>PRODUCT(AE8/AG8)</f>
        <v>0.72222222222222221</v>
      </c>
      <c r="AG8" s="81">
        <f>SUM(AG4:AG7)</f>
        <v>108</v>
      </c>
      <c r="AH8" s="21"/>
      <c r="AI8" s="19"/>
      <c r="AJ8" s="69"/>
      <c r="AK8" s="70"/>
      <c r="AL8" s="23"/>
      <c r="AM8" s="112">
        <f>SUM(AM4:AM7)</f>
        <v>1</v>
      </c>
      <c r="AN8" s="112">
        <f>SUM(AN4:AN7)</f>
        <v>0</v>
      </c>
      <c r="AO8" s="112">
        <f>SUM(AO4:AO7)</f>
        <v>0</v>
      </c>
      <c r="AP8" s="112">
        <f>SUM(AP4:AP7)</f>
        <v>0</v>
      </c>
      <c r="AQ8" s="112">
        <f>SUM(AQ4:AQ7)</f>
        <v>3</v>
      </c>
      <c r="AR8" s="134">
        <f>PRODUCT(AQ8/AS8)</f>
        <v>0.42857142857142855</v>
      </c>
      <c r="AS8" s="130">
        <f>SUM(AS4:AS7)</f>
        <v>7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4"/>
      <c r="C9" s="34"/>
      <c r="D9" s="34"/>
      <c r="E9" s="34"/>
      <c r="F9" s="34"/>
      <c r="G9" s="34"/>
      <c r="H9" s="34"/>
      <c r="I9" s="34"/>
      <c r="J9" s="35"/>
      <c r="K9" s="29"/>
      <c r="L9" s="23"/>
      <c r="M9" s="23"/>
      <c r="N9" s="23"/>
      <c r="O9" s="23"/>
      <c r="P9" s="34"/>
      <c r="Q9" s="34"/>
      <c r="R9" s="37"/>
      <c r="S9" s="34"/>
      <c r="T9" s="34"/>
      <c r="U9" s="23"/>
      <c r="V9" s="23"/>
      <c r="W9" s="29"/>
      <c r="X9" s="34"/>
      <c r="Y9" s="34"/>
      <c r="Z9" s="34"/>
      <c r="AA9" s="34"/>
      <c r="AB9" s="34"/>
      <c r="AC9" s="34"/>
      <c r="AD9" s="34"/>
      <c r="AE9" s="34"/>
      <c r="AF9" s="35"/>
      <c r="AG9" s="29"/>
      <c r="AH9" s="23"/>
      <c r="AI9" s="23"/>
      <c r="AJ9" s="23"/>
      <c r="AK9" s="23"/>
      <c r="AL9" s="34"/>
      <c r="AM9" s="34"/>
      <c r="AN9" s="37"/>
      <c r="AO9" s="34"/>
      <c r="AP9" s="34"/>
      <c r="AQ9" s="23"/>
      <c r="AR9" s="23"/>
      <c r="AS9" s="29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37" t="s">
        <v>115</v>
      </c>
      <c r="C10" s="138"/>
      <c r="D10" s="139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16</v>
      </c>
      <c r="J10" s="17" t="s">
        <v>21</v>
      </c>
      <c r="K10" s="23"/>
      <c r="L10" s="17" t="s">
        <v>26</v>
      </c>
      <c r="M10" s="17" t="s">
        <v>27</v>
      </c>
      <c r="N10" s="17" t="s">
        <v>120</v>
      </c>
      <c r="O10" s="17" t="s">
        <v>121</v>
      </c>
      <c r="Q10" s="37"/>
      <c r="R10" s="37" t="s">
        <v>58</v>
      </c>
      <c r="S10" s="37"/>
      <c r="T10" s="34" t="s">
        <v>77</v>
      </c>
      <c r="U10" s="23"/>
      <c r="V10" s="29"/>
      <c r="W10" s="29"/>
      <c r="X10" s="136"/>
      <c r="Y10" s="136"/>
      <c r="Z10" s="136"/>
      <c r="AA10" s="136"/>
      <c r="AB10" s="136"/>
      <c r="AC10" s="34"/>
      <c r="AD10" s="34"/>
      <c r="AE10" s="34"/>
      <c r="AF10" s="34"/>
      <c r="AG10" s="34"/>
      <c r="AH10" s="34"/>
      <c r="AI10" s="34"/>
      <c r="AJ10" s="34"/>
      <c r="AK10" s="34"/>
      <c r="AM10" s="29"/>
      <c r="AN10" s="136"/>
      <c r="AO10" s="136"/>
      <c r="AP10" s="136"/>
      <c r="AQ10" s="136"/>
      <c r="AR10" s="136"/>
      <c r="AS10" s="136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40" t="s">
        <v>11</v>
      </c>
      <c r="C11" s="11"/>
      <c r="D11" s="42"/>
      <c r="E11" s="140">
        <v>254</v>
      </c>
      <c r="F11" s="140">
        <v>10</v>
      </c>
      <c r="G11" s="140">
        <v>26</v>
      </c>
      <c r="H11" s="140">
        <v>157</v>
      </c>
      <c r="I11" s="140">
        <v>735</v>
      </c>
      <c r="J11" s="148">
        <v>0.41399999999999998</v>
      </c>
      <c r="K11" s="34">
        <f>PRODUCT(I11/J11)</f>
        <v>1775.3623188405797</v>
      </c>
      <c r="L11" s="141">
        <f t="shared" ref="L11:L12" si="0">PRODUCT((F11+G11)/E11)</f>
        <v>0.14173228346456693</v>
      </c>
      <c r="M11" s="141">
        <f t="shared" ref="M11:M12" si="1">PRODUCT(H11/E11)</f>
        <v>0.61811023622047245</v>
      </c>
      <c r="N11" s="141">
        <f t="shared" ref="N11:N12" si="2">PRODUCT((F11+G11+H11)/E11)</f>
        <v>0.75984251968503935</v>
      </c>
      <c r="O11" s="141">
        <f t="shared" ref="O11:O12" si="3">PRODUCT(I11/E11)</f>
        <v>2.893700787401575</v>
      </c>
      <c r="Q11" s="37"/>
      <c r="R11" s="37"/>
      <c r="S11" s="37"/>
      <c r="T11" s="34" t="s">
        <v>78</v>
      </c>
      <c r="U11" s="34"/>
      <c r="V11" s="34"/>
      <c r="W11" s="34"/>
      <c r="X11" s="37"/>
      <c r="Y11" s="37"/>
      <c r="Z11" s="37"/>
      <c r="AA11" s="37"/>
      <c r="AB11" s="37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7"/>
      <c r="AO11" s="37"/>
      <c r="AP11" s="37"/>
      <c r="AQ11" s="37"/>
      <c r="AR11" s="37"/>
      <c r="AS11" s="3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31" t="s">
        <v>95</v>
      </c>
      <c r="C12" s="132"/>
      <c r="D12" s="133"/>
      <c r="E12" s="140">
        <f>PRODUCT(E8+Q8)</f>
        <v>43</v>
      </c>
      <c r="F12" s="140">
        <f>PRODUCT(F8+R8)</f>
        <v>5</v>
      </c>
      <c r="G12" s="140">
        <f>PRODUCT(G8+S8)</f>
        <v>11</v>
      </c>
      <c r="H12" s="140">
        <f>PRODUCT(H8+T8)</f>
        <v>82</v>
      </c>
      <c r="I12" s="140">
        <f>PRODUCT(I8+U8)</f>
        <v>232</v>
      </c>
      <c r="J12" s="148">
        <f>PRODUCT(I12/K12)</f>
        <v>0.6987951807228916</v>
      </c>
      <c r="K12" s="34">
        <f>PRODUCT(K8+W8)</f>
        <v>332</v>
      </c>
      <c r="L12" s="141">
        <f t="shared" si="0"/>
        <v>0.37209302325581395</v>
      </c>
      <c r="M12" s="141">
        <f t="shared" si="1"/>
        <v>1.9069767441860466</v>
      </c>
      <c r="N12" s="141">
        <f t="shared" si="2"/>
        <v>2.2790697674418605</v>
      </c>
      <c r="O12" s="141">
        <f t="shared" si="3"/>
        <v>5.3953488372093021</v>
      </c>
      <c r="Q12" s="37"/>
      <c r="R12" s="37"/>
      <c r="S12" s="37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07" t="s">
        <v>114</v>
      </c>
      <c r="C13" s="135"/>
      <c r="D13" s="108"/>
      <c r="E13" s="140">
        <f>PRODUCT(AA8+AM8)</f>
        <v>15</v>
      </c>
      <c r="F13" s="140">
        <f>PRODUCT(AB8+AN8)</f>
        <v>2</v>
      </c>
      <c r="G13" s="140">
        <f>PRODUCT(AC8+AO8)</f>
        <v>20</v>
      </c>
      <c r="H13" s="140">
        <f>PRODUCT(AD8+AP8)</f>
        <v>19</v>
      </c>
      <c r="I13" s="140">
        <f>PRODUCT(AE8+AQ8)</f>
        <v>81</v>
      </c>
      <c r="J13" s="148">
        <f>PRODUCT(I13/K13)</f>
        <v>0.70434782608695656</v>
      </c>
      <c r="K13" s="23">
        <f>PRODUCT(AG8+AS8)</f>
        <v>115</v>
      </c>
      <c r="L13" s="141">
        <f>PRODUCT((F13+G13)/E13)</f>
        <v>1.4666666666666666</v>
      </c>
      <c r="M13" s="141">
        <f>PRODUCT(H13/E13)</f>
        <v>1.2666666666666666</v>
      </c>
      <c r="N13" s="141">
        <f>PRODUCT((F13+G13+H13)/E13)</f>
        <v>2.7333333333333334</v>
      </c>
      <c r="O13" s="141">
        <f>PRODUCT(I13/E13)</f>
        <v>5.4</v>
      </c>
      <c r="Q13" s="37"/>
      <c r="R13" s="37"/>
      <c r="S13" s="34"/>
      <c r="T13" s="34"/>
      <c r="U13" s="23"/>
      <c r="V13" s="23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23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42" t="s">
        <v>116</v>
      </c>
      <c r="C14" s="86"/>
      <c r="D14" s="143"/>
      <c r="E14" s="140">
        <f>SUM(E11:E13)</f>
        <v>312</v>
      </c>
      <c r="F14" s="140">
        <f t="shared" ref="F14:I14" si="4">SUM(F11:F13)</f>
        <v>17</v>
      </c>
      <c r="G14" s="140">
        <f t="shared" si="4"/>
        <v>57</v>
      </c>
      <c r="H14" s="140">
        <f t="shared" si="4"/>
        <v>258</v>
      </c>
      <c r="I14" s="140">
        <f t="shared" si="4"/>
        <v>1048</v>
      </c>
      <c r="J14" s="148">
        <f>PRODUCT(I14/K14)</f>
        <v>0.47157027056989881</v>
      </c>
      <c r="K14" s="34">
        <f>SUM(K11:K13)</f>
        <v>2222.36231884058</v>
      </c>
      <c r="L14" s="141">
        <f>PRODUCT((F14+G14)/E14)</f>
        <v>0.23717948717948717</v>
      </c>
      <c r="M14" s="141">
        <f>PRODUCT(H14/E14)</f>
        <v>0.82692307692307687</v>
      </c>
      <c r="N14" s="141">
        <f>PRODUCT((F14+G14+H14)/E14)</f>
        <v>1.0641025641025641</v>
      </c>
      <c r="O14" s="141">
        <f>PRODUCT(I14/E14)</f>
        <v>3.358974358974359</v>
      </c>
      <c r="Q14" s="23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23"/>
      <c r="F15" s="23"/>
      <c r="G15" s="23"/>
      <c r="H15" s="23"/>
      <c r="I15" s="23"/>
      <c r="J15" s="34"/>
      <c r="K15" s="34"/>
      <c r="L15" s="23"/>
      <c r="M15" s="23"/>
      <c r="N15" s="23"/>
      <c r="O15" s="23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C53" s="34"/>
      <c r="AD53" s="34"/>
      <c r="AH53" s="34"/>
      <c r="AI53" s="34"/>
      <c r="AJ53" s="34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C54" s="34"/>
      <c r="AD54" s="34"/>
      <c r="AH54" s="34"/>
      <c r="AI54" s="34"/>
      <c r="AJ54" s="34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C55" s="34"/>
      <c r="AD55" s="34"/>
      <c r="AH55" s="34"/>
      <c r="AI55" s="34"/>
      <c r="AJ55" s="34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C56" s="34"/>
      <c r="AD56" s="34"/>
      <c r="AH56" s="34"/>
      <c r="AI56" s="34"/>
      <c r="AJ56" s="34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C57" s="34"/>
      <c r="AD57" s="34"/>
      <c r="AH57" s="34"/>
      <c r="AI57" s="34"/>
      <c r="AJ57" s="34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C58" s="34"/>
      <c r="AD58" s="34"/>
      <c r="AH58" s="34"/>
      <c r="AI58" s="34"/>
      <c r="AJ58" s="3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C59" s="34"/>
      <c r="AD59" s="34"/>
      <c r="AH59" s="34"/>
      <c r="AI59" s="34"/>
      <c r="AJ59" s="3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C60" s="34"/>
      <c r="AD60" s="34"/>
      <c r="AH60" s="34"/>
      <c r="AI60" s="34"/>
      <c r="AJ60" s="3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C61" s="34"/>
      <c r="AD61" s="34"/>
      <c r="AH61" s="34"/>
      <c r="AI61" s="34"/>
      <c r="AJ61" s="3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C62" s="34"/>
      <c r="AD62" s="34"/>
      <c r="AH62" s="34"/>
      <c r="AI62" s="34"/>
      <c r="AJ62" s="3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C63" s="34"/>
      <c r="AD63" s="34"/>
      <c r="AH63" s="34"/>
      <c r="AI63" s="34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C64" s="34"/>
      <c r="AD64" s="34"/>
      <c r="AH64" s="34"/>
      <c r="AI64" s="34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C65" s="34"/>
      <c r="AD65" s="34"/>
      <c r="AH65" s="34"/>
      <c r="AI65" s="34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C66" s="34"/>
      <c r="AD66" s="34"/>
      <c r="AH66" s="34"/>
      <c r="AI66" s="34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C67" s="34"/>
      <c r="AD67" s="34"/>
      <c r="AH67" s="34"/>
      <c r="AI67" s="34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C68" s="34"/>
      <c r="AD68" s="34"/>
      <c r="AH68" s="34"/>
      <c r="AI68" s="34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C69" s="34"/>
      <c r="AD69" s="34"/>
      <c r="AH69" s="34"/>
      <c r="AI69" s="34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C70" s="34"/>
      <c r="AD70" s="34"/>
      <c r="AH70" s="34"/>
      <c r="AI70" s="34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C71" s="34"/>
      <c r="AD71" s="34"/>
      <c r="AH71" s="34"/>
      <c r="AI71" s="34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C72" s="34"/>
      <c r="AD72" s="34"/>
      <c r="AH72" s="34"/>
      <c r="AI72" s="34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C73" s="34"/>
      <c r="AD73" s="34"/>
      <c r="AH73" s="34"/>
      <c r="AI73" s="34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C74" s="34"/>
      <c r="AD74" s="34"/>
      <c r="AH74" s="34"/>
      <c r="AI74" s="34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C75" s="34"/>
      <c r="AD75" s="34"/>
      <c r="AH75" s="34"/>
      <c r="AI75" s="34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C76" s="34"/>
      <c r="AD76" s="34"/>
      <c r="AH76" s="34"/>
      <c r="AI76" s="34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C77" s="34"/>
      <c r="AD77" s="34"/>
      <c r="AH77" s="34"/>
      <c r="AI77" s="34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C78" s="34"/>
      <c r="AD78" s="34"/>
      <c r="AH78" s="34"/>
      <c r="AI78" s="34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C79" s="34"/>
      <c r="AD79" s="34"/>
      <c r="AH79" s="34"/>
      <c r="AI79" s="34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C80" s="34"/>
      <c r="AD80" s="34"/>
      <c r="AH80" s="34"/>
      <c r="AI80" s="34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C81" s="34"/>
      <c r="AD81" s="34"/>
      <c r="AH81" s="34"/>
      <c r="AI81" s="34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C82" s="34"/>
      <c r="AD82" s="34"/>
      <c r="AH82" s="34"/>
      <c r="AI82" s="34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C83" s="34"/>
      <c r="AD83" s="34"/>
      <c r="AH83" s="34"/>
      <c r="AI83" s="34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C84" s="34"/>
      <c r="AD84" s="34"/>
      <c r="AH84" s="34"/>
      <c r="AI84" s="34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C85" s="34"/>
      <c r="AD85" s="34"/>
      <c r="AH85" s="34"/>
      <c r="AI85" s="34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C86" s="34"/>
      <c r="AD86" s="34"/>
      <c r="AH86" s="34"/>
      <c r="AI86" s="34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34"/>
      <c r="S87" s="34"/>
      <c r="T87" s="34"/>
      <c r="U87" s="34"/>
      <c r="V87" s="34"/>
      <c r="W87" s="34"/>
      <c r="X87" s="34"/>
      <c r="Y87" s="34"/>
      <c r="Z87" s="34"/>
      <c r="AA87" s="34"/>
      <c r="AC87" s="34"/>
      <c r="AD87" s="34"/>
      <c r="AH87" s="34"/>
      <c r="AI87" s="34"/>
      <c r="AJ87" s="34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34"/>
      <c r="S88" s="34"/>
      <c r="T88" s="34"/>
      <c r="U88" s="34"/>
      <c r="V88" s="34"/>
      <c r="W88" s="34"/>
      <c r="X88" s="34"/>
      <c r="Y88" s="34"/>
      <c r="Z88" s="34"/>
      <c r="AA88" s="34"/>
      <c r="AC88" s="34"/>
      <c r="AD88" s="34"/>
      <c r="AH88" s="34"/>
      <c r="AI88" s="34"/>
      <c r="AJ88" s="34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34"/>
      <c r="S89" s="34"/>
      <c r="T89" s="34"/>
      <c r="U89" s="34"/>
      <c r="V89" s="34"/>
      <c r="W89" s="34"/>
      <c r="X89" s="34"/>
      <c r="Y89" s="34"/>
      <c r="Z89" s="34"/>
      <c r="AA89" s="34"/>
      <c r="AC89" s="34"/>
      <c r="AD89" s="34"/>
      <c r="AH89" s="34"/>
      <c r="AI89" s="34"/>
      <c r="AJ89" s="34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34"/>
      <c r="S90" s="34"/>
      <c r="T90" s="34"/>
      <c r="U90" s="34"/>
      <c r="V90" s="34"/>
      <c r="W90" s="34"/>
      <c r="X90" s="34"/>
      <c r="Y90" s="34"/>
      <c r="Z90" s="34"/>
      <c r="AA90" s="34"/>
      <c r="AC90" s="34"/>
      <c r="AD90" s="34"/>
      <c r="AH90" s="34"/>
      <c r="AI90" s="34"/>
      <c r="AJ90" s="34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34"/>
      <c r="S91" s="34"/>
      <c r="T91" s="34"/>
      <c r="U91" s="34"/>
      <c r="V91" s="34"/>
      <c r="W91" s="34"/>
      <c r="X91" s="34"/>
      <c r="Y91" s="34"/>
      <c r="Z91" s="34"/>
      <c r="AA91" s="34"/>
      <c r="AC91" s="34"/>
      <c r="AD91" s="34"/>
      <c r="AH91" s="34"/>
      <c r="AI91" s="34"/>
      <c r="AJ91" s="34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34"/>
      <c r="S92" s="34"/>
      <c r="T92" s="34"/>
      <c r="U92" s="34"/>
      <c r="V92" s="34"/>
      <c r="W92" s="34"/>
      <c r="X92" s="34"/>
      <c r="Y92" s="34"/>
      <c r="Z92" s="34"/>
      <c r="AA92" s="34"/>
      <c r="AC92" s="34"/>
      <c r="AD92" s="34"/>
      <c r="AH92" s="34"/>
      <c r="AI92" s="34"/>
      <c r="AJ92" s="34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34"/>
      <c r="S93" s="34"/>
      <c r="T93" s="34"/>
      <c r="U93" s="34"/>
      <c r="V93" s="34"/>
      <c r="W93" s="34"/>
      <c r="X93" s="34"/>
      <c r="Y93" s="34"/>
      <c r="Z93" s="34"/>
      <c r="AA93" s="34"/>
      <c r="AC93" s="34"/>
      <c r="AD93" s="34"/>
      <c r="AH93" s="34"/>
      <c r="AI93" s="34"/>
      <c r="AJ93" s="34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34"/>
      <c r="S94" s="34"/>
      <c r="T94" s="34"/>
      <c r="U94" s="34"/>
      <c r="V94" s="34"/>
      <c r="W94" s="34"/>
      <c r="X94" s="34"/>
      <c r="Y94" s="34"/>
      <c r="Z94" s="34"/>
      <c r="AA94" s="34"/>
      <c r="AC94" s="34"/>
      <c r="AD94" s="34"/>
      <c r="AH94" s="34"/>
      <c r="AI94" s="34"/>
      <c r="AJ94" s="34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34"/>
      <c r="S95" s="34"/>
      <c r="T95" s="34"/>
      <c r="U95" s="34"/>
      <c r="V95" s="34"/>
      <c r="W95" s="34"/>
      <c r="X95" s="34"/>
      <c r="Y95" s="34"/>
      <c r="Z95" s="34"/>
      <c r="AA95" s="34"/>
      <c r="AC95" s="34"/>
      <c r="AD95" s="34"/>
      <c r="AH95" s="34"/>
      <c r="AI95" s="34"/>
      <c r="AJ95" s="34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34"/>
      <c r="S96" s="34"/>
      <c r="T96" s="34"/>
      <c r="U96" s="34"/>
      <c r="V96" s="34"/>
      <c r="W96" s="34"/>
      <c r="X96" s="34"/>
      <c r="Y96" s="34"/>
      <c r="Z96" s="34"/>
      <c r="AA96" s="34"/>
      <c r="AC96" s="34"/>
      <c r="AD96" s="34"/>
      <c r="AH96" s="34"/>
      <c r="AI96" s="34"/>
      <c r="AJ96" s="34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34"/>
      <c r="S97" s="34"/>
      <c r="T97" s="34"/>
      <c r="U97" s="34"/>
      <c r="V97" s="34"/>
      <c r="W97" s="34"/>
      <c r="X97" s="34"/>
      <c r="Y97" s="34"/>
      <c r="Z97" s="34"/>
      <c r="AA97" s="34"/>
      <c r="AC97" s="34"/>
      <c r="AD97" s="34"/>
      <c r="AH97" s="34"/>
      <c r="AI97" s="34"/>
      <c r="AJ97" s="34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34"/>
      <c r="S98" s="34"/>
      <c r="T98" s="34"/>
      <c r="U98" s="34"/>
      <c r="V98" s="34"/>
      <c r="W98" s="34"/>
      <c r="X98" s="34"/>
      <c r="Y98" s="34"/>
      <c r="Z98" s="34"/>
      <c r="AA98" s="34"/>
      <c r="AC98" s="34"/>
      <c r="AD98" s="34"/>
      <c r="AH98" s="34"/>
      <c r="AI98" s="34"/>
      <c r="AJ98" s="34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34"/>
      <c r="S99" s="34"/>
      <c r="T99" s="34"/>
      <c r="U99" s="34"/>
      <c r="V99" s="34"/>
      <c r="W99" s="34"/>
      <c r="X99" s="34"/>
      <c r="Y99" s="34"/>
      <c r="Z99" s="34"/>
      <c r="AA99" s="34"/>
      <c r="AC99" s="34"/>
      <c r="AD99" s="34"/>
      <c r="AH99" s="34"/>
      <c r="AI99" s="34"/>
      <c r="AJ99" s="34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C100" s="34"/>
      <c r="AD100" s="34"/>
      <c r="AH100" s="34"/>
      <c r="AI100" s="34"/>
      <c r="AJ100" s="34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C101" s="34"/>
      <c r="AD101" s="34"/>
      <c r="AH101" s="34"/>
      <c r="AI101" s="34"/>
      <c r="AJ101" s="34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C102" s="34"/>
      <c r="AD102" s="34"/>
      <c r="AH102" s="34"/>
      <c r="AI102" s="34"/>
      <c r="AJ102" s="34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C103" s="34"/>
      <c r="AD103" s="34"/>
      <c r="AH103" s="34"/>
      <c r="AI103" s="34"/>
      <c r="AJ103" s="34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C104" s="34"/>
      <c r="AD104" s="34"/>
      <c r="AH104" s="34"/>
      <c r="AI104" s="34"/>
      <c r="AJ104" s="34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C105" s="34"/>
      <c r="AD105" s="34"/>
      <c r="AH105" s="34"/>
      <c r="AI105" s="34"/>
      <c r="AJ105" s="34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C106" s="34"/>
      <c r="AD106" s="34"/>
      <c r="AH106" s="34"/>
      <c r="AI106" s="34"/>
      <c r="AJ106" s="34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C107" s="34"/>
      <c r="AD107" s="34"/>
      <c r="AH107" s="34"/>
      <c r="AI107" s="34"/>
      <c r="AJ107" s="34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C108" s="34"/>
      <c r="AD108" s="34"/>
      <c r="AH108" s="34"/>
      <c r="AI108" s="34"/>
      <c r="AJ108" s="34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C109" s="34"/>
      <c r="AD109" s="34"/>
      <c r="AH109" s="34"/>
      <c r="AI109" s="34"/>
      <c r="AJ109" s="34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C110" s="34"/>
      <c r="AD110" s="34"/>
      <c r="AH110" s="34"/>
      <c r="AI110" s="34"/>
      <c r="AJ110" s="34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C111" s="34"/>
      <c r="AD111" s="34"/>
      <c r="AH111" s="34"/>
      <c r="AI111" s="34"/>
      <c r="AJ111" s="34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C112" s="34"/>
      <c r="AD112" s="34"/>
      <c r="AH112" s="34"/>
      <c r="AI112" s="34"/>
      <c r="AJ112" s="34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C113" s="34"/>
      <c r="AD113" s="34"/>
      <c r="AH113" s="34"/>
      <c r="AI113" s="34"/>
      <c r="AJ113" s="34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C114" s="34"/>
      <c r="AD114" s="34"/>
      <c r="AH114" s="34"/>
      <c r="AI114" s="34"/>
      <c r="AJ114" s="34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C115" s="34"/>
      <c r="AD115" s="34"/>
      <c r="AH115" s="34"/>
      <c r="AI115" s="34"/>
      <c r="AJ115" s="34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C116" s="34"/>
      <c r="AD116" s="34"/>
      <c r="AH116" s="34"/>
      <c r="AI116" s="34"/>
      <c r="AJ116" s="34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C117" s="34"/>
      <c r="AD117" s="34"/>
      <c r="AH117" s="34"/>
      <c r="AI117" s="34"/>
      <c r="AJ117" s="34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C118" s="34"/>
      <c r="AD118" s="34"/>
      <c r="AH118" s="34"/>
      <c r="AI118" s="34"/>
      <c r="AJ118" s="34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C119" s="34"/>
      <c r="AD119" s="34"/>
      <c r="AH119" s="34"/>
      <c r="AI119" s="34"/>
      <c r="AJ119" s="34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C120" s="34"/>
      <c r="AD120" s="34"/>
      <c r="AH120" s="34"/>
      <c r="AI120" s="34"/>
      <c r="AJ120" s="34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C121" s="34"/>
      <c r="AD121" s="34"/>
      <c r="AH121" s="34"/>
      <c r="AI121" s="34"/>
      <c r="AJ121" s="34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C122" s="34"/>
      <c r="AD122" s="34"/>
      <c r="AH122" s="34"/>
      <c r="AI122" s="34"/>
      <c r="AJ122" s="34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C123" s="34"/>
      <c r="AD123" s="34"/>
      <c r="AH123" s="34"/>
      <c r="AI123" s="34"/>
      <c r="AJ123" s="34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C124" s="34"/>
      <c r="AD124" s="34"/>
      <c r="AH124" s="34"/>
      <c r="AI124" s="34"/>
      <c r="AJ124" s="34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C125" s="34"/>
      <c r="AD125" s="34"/>
      <c r="AH125" s="34"/>
      <c r="AI125" s="34"/>
      <c r="AJ125" s="34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C126" s="34"/>
      <c r="AD126" s="34"/>
      <c r="AH126" s="34"/>
      <c r="AI126" s="34"/>
      <c r="AJ126" s="34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C127" s="34"/>
      <c r="AD127" s="34"/>
      <c r="AH127" s="34"/>
      <c r="AI127" s="34"/>
      <c r="AJ127" s="34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C128" s="34"/>
      <c r="AD128" s="34"/>
      <c r="AH128" s="34"/>
      <c r="AI128" s="34"/>
      <c r="AJ128" s="34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C129" s="34"/>
      <c r="AD129" s="34"/>
      <c r="AH129" s="34"/>
      <c r="AI129" s="34"/>
      <c r="AJ129" s="34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C130" s="34"/>
      <c r="AD130" s="34"/>
      <c r="AH130" s="34"/>
      <c r="AI130" s="34"/>
      <c r="AJ130" s="34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C131" s="34"/>
      <c r="AD131" s="34"/>
      <c r="AH131" s="34"/>
      <c r="AI131" s="34"/>
      <c r="AJ131" s="34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C132" s="34"/>
      <c r="AD132" s="34"/>
      <c r="AH132" s="34"/>
      <c r="AI132" s="34"/>
      <c r="AJ132" s="34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C133" s="34"/>
      <c r="AD133" s="34"/>
      <c r="AH133" s="34"/>
      <c r="AI133" s="34"/>
      <c r="AJ133" s="34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C134" s="34"/>
      <c r="AD134" s="34"/>
      <c r="AH134" s="34"/>
      <c r="AI134" s="34"/>
      <c r="AJ134" s="34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C135" s="34"/>
      <c r="AD135" s="34"/>
      <c r="AH135" s="34"/>
      <c r="AI135" s="34"/>
      <c r="AJ135" s="34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C136" s="34"/>
      <c r="AD136" s="34"/>
      <c r="AH136" s="34"/>
      <c r="AI136" s="34"/>
      <c r="AJ136" s="34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C137" s="34"/>
      <c r="AD137" s="34"/>
      <c r="AH137" s="34"/>
      <c r="AI137" s="34"/>
      <c r="AJ137" s="34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C138" s="34"/>
      <c r="AD138" s="34"/>
      <c r="AH138" s="34"/>
      <c r="AI138" s="34"/>
      <c r="AJ138" s="34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C139" s="34"/>
      <c r="AD139" s="34"/>
      <c r="AH139" s="34"/>
      <c r="AI139" s="34"/>
      <c r="AJ139" s="34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C140" s="34"/>
      <c r="AD140" s="34"/>
      <c r="AH140" s="34"/>
      <c r="AI140" s="34"/>
      <c r="AJ140" s="34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C141" s="34"/>
      <c r="AD141" s="34"/>
      <c r="AH141" s="34"/>
      <c r="AI141" s="34"/>
      <c r="AJ141" s="34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C142" s="34"/>
      <c r="AD142" s="34"/>
      <c r="AH142" s="34"/>
      <c r="AI142" s="34"/>
      <c r="AJ142" s="34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C143" s="34"/>
      <c r="AD143" s="34"/>
      <c r="AH143" s="34"/>
      <c r="AI143" s="34"/>
      <c r="AJ143" s="34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C144" s="34"/>
      <c r="AD144" s="34"/>
      <c r="AH144" s="34"/>
      <c r="AI144" s="34"/>
      <c r="AJ144" s="34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C145" s="34"/>
      <c r="AD145" s="34"/>
      <c r="AH145" s="34"/>
      <c r="AI145" s="34"/>
      <c r="AJ145" s="34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C146" s="34"/>
      <c r="AD146" s="34"/>
      <c r="AH146" s="34"/>
      <c r="AI146" s="34"/>
      <c r="AJ146" s="34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C147" s="34"/>
      <c r="AD147" s="34"/>
      <c r="AH147" s="34"/>
      <c r="AI147" s="34"/>
      <c r="AJ147" s="34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C148" s="34"/>
      <c r="AD148" s="34"/>
      <c r="AH148" s="34"/>
      <c r="AI148" s="34"/>
      <c r="AJ148" s="34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C149" s="34"/>
      <c r="AD149" s="34"/>
      <c r="AH149" s="34"/>
      <c r="AI149" s="34"/>
      <c r="AJ149" s="34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C150" s="34"/>
      <c r="AD150" s="34"/>
      <c r="AH150" s="34"/>
      <c r="AI150" s="34"/>
      <c r="AJ150" s="34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C151" s="34"/>
      <c r="AD151" s="34"/>
      <c r="AH151" s="34"/>
      <c r="AI151" s="34"/>
      <c r="AJ151" s="34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C152" s="34"/>
      <c r="AD152" s="34"/>
      <c r="AH152" s="34"/>
      <c r="AI152" s="34"/>
      <c r="AJ152" s="34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C153" s="34"/>
      <c r="AD153" s="34"/>
      <c r="AH153" s="34"/>
      <c r="AI153" s="34"/>
      <c r="AJ153" s="34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C154" s="34"/>
      <c r="AD154" s="34"/>
      <c r="AH154" s="34"/>
      <c r="AI154" s="34"/>
      <c r="AJ154" s="34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C155" s="34"/>
      <c r="AD155" s="34"/>
      <c r="AH155" s="34"/>
      <c r="AI155" s="34"/>
      <c r="AJ155" s="34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C156" s="34"/>
      <c r="AD156" s="34"/>
      <c r="AH156" s="34"/>
      <c r="AI156" s="34"/>
      <c r="AJ156" s="34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C157" s="34"/>
      <c r="AD157" s="34"/>
      <c r="AH157" s="34"/>
      <c r="AI157" s="34"/>
      <c r="AJ157" s="34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C158" s="34"/>
      <c r="AD158" s="34"/>
      <c r="AH158" s="34"/>
      <c r="AI158" s="34"/>
      <c r="AJ158" s="34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C159" s="34"/>
      <c r="AD159" s="34"/>
      <c r="AH159" s="34"/>
      <c r="AI159" s="34"/>
      <c r="AJ159" s="34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C160" s="34"/>
      <c r="AD160" s="34"/>
      <c r="AH160" s="34"/>
      <c r="AI160" s="34"/>
      <c r="AJ160" s="34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C161" s="34"/>
      <c r="AD161" s="34"/>
      <c r="AH161" s="34"/>
      <c r="AI161" s="34"/>
      <c r="AJ161" s="34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C162" s="34"/>
      <c r="AD162" s="34"/>
      <c r="AH162" s="34"/>
      <c r="AI162" s="34"/>
      <c r="AJ162" s="34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C163" s="34"/>
      <c r="AD163" s="34"/>
      <c r="AH163" s="34"/>
      <c r="AI163" s="34"/>
      <c r="AJ163" s="34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C164" s="34"/>
      <c r="AD164" s="34"/>
      <c r="AH164" s="34"/>
      <c r="AI164" s="34"/>
      <c r="AJ164" s="34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C165" s="34"/>
      <c r="AD165" s="34"/>
      <c r="AH165" s="34"/>
      <c r="AI165" s="34"/>
      <c r="AJ165" s="34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C166" s="34"/>
      <c r="AD166" s="34"/>
      <c r="AH166" s="34"/>
      <c r="AI166" s="34"/>
      <c r="AJ166" s="34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C167" s="34"/>
      <c r="AD167" s="34"/>
      <c r="AH167" s="34"/>
      <c r="AI167" s="34"/>
      <c r="AJ167" s="34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C168" s="34"/>
      <c r="AD168" s="34"/>
      <c r="AH168" s="34"/>
      <c r="AI168" s="34"/>
      <c r="AJ168" s="34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C169" s="34"/>
      <c r="AD169" s="34"/>
      <c r="AH169" s="34"/>
      <c r="AI169" s="34"/>
      <c r="AJ169" s="34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C170" s="34"/>
      <c r="AD170" s="34"/>
      <c r="AH170" s="34"/>
      <c r="AI170" s="34"/>
      <c r="AJ170" s="34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C171" s="34"/>
      <c r="AD171" s="34"/>
      <c r="AH171" s="34"/>
      <c r="AI171" s="34"/>
      <c r="AJ171" s="34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3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H172" s="34"/>
      <c r="AI172" s="34"/>
      <c r="AJ172" s="34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3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H173" s="34"/>
      <c r="AI173" s="34"/>
      <c r="AJ173" s="34"/>
      <c r="AK173" s="34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AH174" s="34"/>
      <c r="AI174" s="34"/>
      <c r="AJ174" s="34"/>
      <c r="AK174" s="34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AH175" s="34"/>
      <c r="AI175" s="34"/>
      <c r="AJ175" s="34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AH176" s="34"/>
      <c r="AI176" s="34"/>
      <c r="AJ176" s="34"/>
      <c r="AK176" s="34"/>
      <c r="AL176" s="23"/>
    </row>
    <row r="177" spans="12:38" ht="14.25" x14ac:dyDescent="0.2">
      <c r="L177" s="23"/>
      <c r="M177" s="23"/>
      <c r="N177" s="23"/>
      <c r="O177" s="23"/>
      <c r="P177" s="23"/>
      <c r="AH177" s="34"/>
      <c r="AI177" s="34"/>
      <c r="AJ177" s="34"/>
      <c r="AK177" s="34"/>
      <c r="AL177" s="23"/>
    </row>
    <row r="178" spans="12:38" ht="14.25" x14ac:dyDescent="0.2">
      <c r="L178" s="23"/>
      <c r="M178" s="23"/>
      <c r="N178" s="23"/>
      <c r="O178" s="23"/>
      <c r="P178" s="23"/>
      <c r="AH178" s="34"/>
      <c r="AI178" s="34"/>
      <c r="AJ178" s="34"/>
      <c r="AK178" s="34"/>
      <c r="AL178" s="23"/>
    </row>
    <row r="179" spans="12:38" ht="14.25" x14ac:dyDescent="0.2">
      <c r="L179" s="23"/>
      <c r="M179" s="23"/>
      <c r="N179" s="23"/>
      <c r="O179" s="23"/>
      <c r="P179" s="23"/>
      <c r="AH179" s="23"/>
      <c r="AI179" s="23"/>
      <c r="AJ179" s="23"/>
      <c r="AK179" s="23"/>
      <c r="AL179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8" customWidth="1"/>
    <col min="3" max="3" width="21" style="59" customWidth="1"/>
    <col min="4" max="4" width="10.5703125" style="66" customWidth="1"/>
    <col min="5" max="5" width="8" style="66" customWidth="1"/>
    <col min="6" max="6" width="0.7109375" style="29" customWidth="1"/>
    <col min="7" max="11" width="5.28515625" style="59" customWidth="1"/>
    <col min="12" max="12" width="6" style="59" customWidth="1"/>
    <col min="13" max="16" width="5.28515625" style="59" customWidth="1"/>
    <col min="17" max="21" width="6.7109375" style="91" customWidth="1"/>
    <col min="22" max="22" width="9" style="59" customWidth="1"/>
    <col min="23" max="23" width="19" style="66" customWidth="1"/>
    <col min="24" max="24" width="9.7109375" style="59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67" t="s">
        <v>46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89"/>
      <c r="R1" s="89"/>
      <c r="S1" s="89"/>
      <c r="T1" s="89"/>
      <c r="U1" s="89"/>
      <c r="V1" s="61"/>
      <c r="W1" s="62"/>
      <c r="X1" s="60"/>
      <c r="Y1" s="63"/>
      <c r="Z1" s="63"/>
      <c r="AA1" s="63"/>
      <c r="AB1" s="63"/>
      <c r="AC1" s="63"/>
      <c r="AD1" s="63"/>
    </row>
    <row r="2" spans="1:30" x14ac:dyDescent="0.25">
      <c r="A2" s="7"/>
      <c r="B2" s="9" t="s">
        <v>68</v>
      </c>
      <c r="C2" s="88" t="s">
        <v>69</v>
      </c>
      <c r="D2" s="64"/>
      <c r="E2" s="10"/>
      <c r="F2" s="93"/>
      <c r="G2" s="64"/>
      <c r="H2" s="10"/>
      <c r="I2" s="10"/>
      <c r="J2" s="10"/>
      <c r="K2" s="10"/>
      <c r="L2" s="10"/>
      <c r="M2" s="10"/>
      <c r="N2" s="10"/>
      <c r="O2" s="10"/>
      <c r="P2" s="10"/>
      <c r="Q2" s="90"/>
      <c r="R2" s="90"/>
      <c r="S2" s="90"/>
      <c r="T2" s="90"/>
      <c r="U2" s="90"/>
      <c r="V2" s="10"/>
      <c r="W2" s="64"/>
      <c r="X2" s="26"/>
      <c r="Y2" s="63"/>
      <c r="Z2" s="63"/>
      <c r="AA2" s="63"/>
      <c r="AB2" s="63"/>
      <c r="AC2" s="63"/>
      <c r="AD2" s="63"/>
    </row>
    <row r="3" spans="1:30" x14ac:dyDescent="0.25">
      <c r="A3" s="7"/>
      <c r="B3" s="21" t="s">
        <v>60</v>
      </c>
      <c r="C3" s="21" t="s">
        <v>34</v>
      </c>
      <c r="D3" s="110" t="s">
        <v>35</v>
      </c>
      <c r="E3" s="111" t="s">
        <v>1</v>
      </c>
      <c r="F3" s="23"/>
      <c r="G3" s="112" t="s">
        <v>36</v>
      </c>
      <c r="H3" s="113" t="s">
        <v>37</v>
      </c>
      <c r="I3" s="113" t="s">
        <v>31</v>
      </c>
      <c r="J3" s="16" t="s">
        <v>38</v>
      </c>
      <c r="K3" s="114" t="s">
        <v>39</v>
      </c>
      <c r="L3" s="114" t="s">
        <v>40</v>
      </c>
      <c r="M3" s="112" t="s">
        <v>41</v>
      </c>
      <c r="N3" s="112" t="s">
        <v>30</v>
      </c>
      <c r="O3" s="113" t="s">
        <v>42</v>
      </c>
      <c r="P3" s="112" t="s">
        <v>37</v>
      </c>
      <c r="Q3" s="124" t="s">
        <v>16</v>
      </c>
      <c r="R3" s="124">
        <v>1</v>
      </c>
      <c r="S3" s="124">
        <v>2</v>
      </c>
      <c r="T3" s="124">
        <v>3</v>
      </c>
      <c r="U3" s="124" t="s">
        <v>43</v>
      </c>
      <c r="V3" s="16" t="s">
        <v>21</v>
      </c>
      <c r="W3" s="15" t="s">
        <v>44</v>
      </c>
      <c r="X3" s="15" t="s">
        <v>45</v>
      </c>
      <c r="Y3" s="63"/>
      <c r="Z3" s="63"/>
      <c r="AA3" s="63"/>
      <c r="AB3" s="63"/>
      <c r="AC3" s="63"/>
      <c r="AD3" s="63"/>
    </row>
    <row r="4" spans="1:30" x14ac:dyDescent="0.25">
      <c r="A4" s="22"/>
      <c r="B4" s="115" t="s">
        <v>87</v>
      </c>
      <c r="C4" s="116" t="s">
        <v>88</v>
      </c>
      <c r="D4" s="117" t="s">
        <v>89</v>
      </c>
      <c r="E4" s="118" t="s">
        <v>70</v>
      </c>
      <c r="F4" s="85"/>
      <c r="G4" s="119">
        <v>1</v>
      </c>
      <c r="H4" s="119"/>
      <c r="I4" s="120"/>
      <c r="J4" s="121" t="s">
        <v>90</v>
      </c>
      <c r="K4" s="121">
        <v>1</v>
      </c>
      <c r="L4" s="121"/>
      <c r="M4" s="121">
        <v>1</v>
      </c>
      <c r="N4" s="119"/>
      <c r="O4" s="120"/>
      <c r="P4" s="119">
        <v>1</v>
      </c>
      <c r="Q4" s="125" t="s">
        <v>93</v>
      </c>
      <c r="R4" s="125" t="s">
        <v>94</v>
      </c>
      <c r="S4" s="125" t="s">
        <v>64</v>
      </c>
      <c r="T4" s="125"/>
      <c r="U4" s="125"/>
      <c r="V4" s="122">
        <v>0.5</v>
      </c>
      <c r="W4" s="116" t="s">
        <v>91</v>
      </c>
      <c r="X4" s="123" t="s">
        <v>92</v>
      </c>
      <c r="Y4" s="63"/>
      <c r="Z4" s="63"/>
      <c r="AA4" s="63"/>
      <c r="AB4" s="63"/>
      <c r="AC4" s="63"/>
      <c r="AD4" s="63"/>
    </row>
    <row r="5" spans="1:30" x14ac:dyDescent="0.25">
      <c r="A5" s="22"/>
      <c r="B5" s="82"/>
      <c r="C5" s="84"/>
      <c r="D5" s="84"/>
      <c r="E5" s="86"/>
      <c r="F5" s="86"/>
      <c r="G5" s="94"/>
      <c r="H5" s="85"/>
      <c r="I5" s="83"/>
      <c r="J5" s="85"/>
      <c r="K5" s="83"/>
      <c r="L5" s="85"/>
      <c r="M5" s="85"/>
      <c r="N5" s="85"/>
      <c r="O5" s="85"/>
      <c r="P5" s="85"/>
      <c r="Q5" s="95"/>
      <c r="R5" s="95"/>
      <c r="S5" s="95"/>
      <c r="T5" s="95"/>
      <c r="U5" s="95"/>
      <c r="V5" s="85"/>
      <c r="W5" s="85"/>
      <c r="X5" s="87"/>
      <c r="Y5" s="63"/>
      <c r="Z5" s="63"/>
      <c r="AA5" s="63"/>
      <c r="AB5" s="63"/>
      <c r="AC5" s="63"/>
      <c r="AD5" s="63"/>
    </row>
    <row r="6" spans="1:30" x14ac:dyDescent="0.25">
      <c r="A6" s="22"/>
      <c r="B6" s="57"/>
      <c r="C6" s="34"/>
      <c r="D6" s="57"/>
      <c r="E6" s="78"/>
      <c r="G6" s="34"/>
      <c r="H6" s="37"/>
      <c r="I6" s="34"/>
      <c r="J6" s="23"/>
      <c r="K6" s="23"/>
      <c r="L6" s="23"/>
      <c r="M6" s="34"/>
      <c r="N6" s="34"/>
      <c r="O6" s="34"/>
      <c r="P6" s="34"/>
      <c r="Q6" s="79"/>
      <c r="R6" s="79"/>
      <c r="S6" s="79"/>
      <c r="T6" s="79"/>
      <c r="U6" s="79"/>
      <c r="V6" s="34"/>
      <c r="W6" s="57"/>
      <c r="X6" s="34"/>
      <c r="Y6" s="63"/>
      <c r="Z6" s="63"/>
      <c r="AA6" s="63"/>
      <c r="AB6" s="63"/>
      <c r="AC6" s="63"/>
      <c r="AD6" s="63"/>
    </row>
    <row r="7" spans="1:30" x14ac:dyDescent="0.25">
      <c r="A7" s="22"/>
      <c r="B7" s="57"/>
      <c r="C7" s="34"/>
      <c r="D7" s="57"/>
      <c r="E7" s="78"/>
      <c r="G7" s="34"/>
      <c r="H7" s="37"/>
      <c r="I7" s="34"/>
      <c r="J7" s="23"/>
      <c r="K7" s="23"/>
      <c r="L7" s="23"/>
      <c r="M7" s="34"/>
      <c r="N7" s="34"/>
      <c r="O7" s="34"/>
      <c r="P7" s="34"/>
      <c r="Q7" s="79"/>
      <c r="R7" s="79"/>
      <c r="S7" s="79"/>
      <c r="T7" s="79"/>
      <c r="U7" s="79"/>
      <c r="V7" s="34"/>
      <c r="W7" s="57"/>
      <c r="X7" s="34"/>
      <c r="Y7" s="63"/>
      <c r="Z7" s="63"/>
      <c r="AA7" s="63"/>
      <c r="AB7" s="63"/>
      <c r="AC7" s="63"/>
      <c r="AD7" s="63"/>
    </row>
    <row r="8" spans="1:30" x14ac:dyDescent="0.25">
      <c r="A8" s="22"/>
      <c r="B8" s="57"/>
      <c r="C8" s="34"/>
      <c r="D8" s="57"/>
      <c r="E8" s="78"/>
      <c r="G8" s="34"/>
      <c r="H8" s="37"/>
      <c r="I8" s="34"/>
      <c r="J8" s="23"/>
      <c r="K8" s="23"/>
      <c r="L8" s="23"/>
      <c r="M8" s="34"/>
      <c r="N8" s="34"/>
      <c r="O8" s="34"/>
      <c r="P8" s="34"/>
      <c r="Q8" s="79"/>
      <c r="R8" s="79"/>
      <c r="S8" s="79"/>
      <c r="T8" s="79"/>
      <c r="U8" s="79"/>
      <c r="V8" s="34"/>
      <c r="W8" s="57"/>
      <c r="X8" s="34"/>
      <c r="Y8" s="63"/>
      <c r="Z8" s="63"/>
      <c r="AA8" s="63"/>
      <c r="AB8" s="63"/>
      <c r="AC8" s="63"/>
      <c r="AD8" s="63"/>
    </row>
    <row r="9" spans="1:30" x14ac:dyDescent="0.25">
      <c r="A9" s="22"/>
      <c r="B9" s="57"/>
      <c r="C9" s="34"/>
      <c r="D9" s="57"/>
      <c r="E9" s="78"/>
      <c r="G9" s="34"/>
      <c r="H9" s="37"/>
      <c r="I9" s="34"/>
      <c r="J9" s="23"/>
      <c r="K9" s="23"/>
      <c r="L9" s="23"/>
      <c r="M9" s="34"/>
      <c r="N9" s="34"/>
      <c r="O9" s="34"/>
      <c r="P9" s="34"/>
      <c r="Q9" s="79"/>
      <c r="R9" s="79"/>
      <c r="S9" s="79"/>
      <c r="T9" s="79"/>
      <c r="U9" s="79"/>
      <c r="V9" s="34"/>
      <c r="W9" s="57"/>
      <c r="X9" s="34"/>
      <c r="Y9" s="63"/>
      <c r="Z9" s="63"/>
      <c r="AA9" s="63"/>
      <c r="AB9" s="63"/>
      <c r="AC9" s="63"/>
      <c r="AD9" s="63"/>
    </row>
    <row r="10" spans="1:30" x14ac:dyDescent="0.25">
      <c r="A10" s="22"/>
      <c r="B10" s="57"/>
      <c r="C10" s="34"/>
      <c r="D10" s="57"/>
      <c r="E10" s="78"/>
      <c r="G10" s="34"/>
      <c r="H10" s="37"/>
      <c r="I10" s="34"/>
      <c r="J10" s="23"/>
      <c r="K10" s="23"/>
      <c r="L10" s="23"/>
      <c r="M10" s="34"/>
      <c r="N10" s="34"/>
      <c r="O10" s="34"/>
      <c r="P10" s="34"/>
      <c r="Q10" s="79"/>
      <c r="R10" s="79"/>
      <c r="S10" s="79"/>
      <c r="T10" s="79"/>
      <c r="U10" s="79"/>
      <c r="V10" s="34"/>
      <c r="W10" s="57"/>
      <c r="X10" s="34"/>
      <c r="Y10" s="63"/>
      <c r="Z10" s="63"/>
      <c r="AA10" s="63"/>
      <c r="AB10" s="63"/>
      <c r="AC10" s="63"/>
      <c r="AD10" s="63"/>
    </row>
    <row r="11" spans="1:30" x14ac:dyDescent="0.25">
      <c r="A11" s="22"/>
      <c r="B11" s="57"/>
      <c r="C11" s="34"/>
      <c r="D11" s="57"/>
      <c r="E11" s="78"/>
      <c r="G11" s="34"/>
      <c r="H11" s="37"/>
      <c r="I11" s="34"/>
      <c r="J11" s="23"/>
      <c r="K11" s="23"/>
      <c r="L11" s="23"/>
      <c r="M11" s="34"/>
      <c r="N11" s="34"/>
      <c r="O11" s="34"/>
      <c r="P11" s="34"/>
      <c r="Q11" s="79"/>
      <c r="R11" s="79"/>
      <c r="S11" s="79"/>
      <c r="T11" s="79"/>
      <c r="U11" s="79"/>
      <c r="V11" s="34"/>
      <c r="W11" s="57"/>
      <c r="X11" s="34"/>
      <c r="Y11" s="63"/>
      <c r="Z11" s="63"/>
      <c r="AA11" s="63"/>
      <c r="AB11" s="63"/>
      <c r="AC11" s="63"/>
      <c r="AD11" s="63"/>
    </row>
    <row r="12" spans="1:30" x14ac:dyDescent="0.25">
      <c r="A12" s="22"/>
      <c r="B12" s="57"/>
      <c r="C12" s="34"/>
      <c r="D12" s="57"/>
      <c r="E12" s="78"/>
      <c r="G12" s="34"/>
      <c r="H12" s="37"/>
      <c r="I12" s="34"/>
      <c r="J12" s="23"/>
      <c r="K12" s="23"/>
      <c r="L12" s="23"/>
      <c r="M12" s="34"/>
      <c r="N12" s="34"/>
      <c r="O12" s="34"/>
      <c r="P12" s="34"/>
      <c r="Q12" s="79"/>
      <c r="R12" s="79"/>
      <c r="S12" s="79"/>
      <c r="T12" s="79"/>
      <c r="U12" s="79"/>
      <c r="V12" s="34"/>
      <c r="W12" s="57"/>
      <c r="X12" s="34"/>
      <c r="Y12" s="63"/>
      <c r="Z12" s="63"/>
      <c r="AA12" s="63"/>
      <c r="AB12" s="63"/>
      <c r="AC12" s="63"/>
      <c r="AD12" s="63"/>
    </row>
    <row r="13" spans="1:30" x14ac:dyDescent="0.25">
      <c r="A13" s="22"/>
      <c r="B13" s="57"/>
      <c r="C13" s="34"/>
      <c r="D13" s="57"/>
      <c r="E13" s="78"/>
      <c r="G13" s="34"/>
      <c r="H13" s="37"/>
      <c r="I13" s="34"/>
      <c r="J13" s="23"/>
      <c r="K13" s="23"/>
      <c r="L13" s="23"/>
      <c r="M13" s="34"/>
      <c r="N13" s="34"/>
      <c r="O13" s="34"/>
      <c r="P13" s="34"/>
      <c r="Q13" s="79"/>
      <c r="R13" s="79"/>
      <c r="S13" s="79"/>
      <c r="T13" s="79"/>
      <c r="U13" s="79"/>
      <c r="V13" s="34"/>
      <c r="W13" s="57"/>
      <c r="X13" s="34"/>
      <c r="Y13" s="63"/>
      <c r="Z13" s="63"/>
      <c r="AA13" s="63"/>
      <c r="AB13" s="63"/>
      <c r="AC13" s="63"/>
      <c r="AD13" s="63"/>
    </row>
    <row r="14" spans="1:30" x14ac:dyDescent="0.25">
      <c r="A14" s="22"/>
      <c r="B14" s="57"/>
      <c r="C14" s="34"/>
      <c r="D14" s="57"/>
      <c r="E14" s="78"/>
      <c r="G14" s="34"/>
      <c r="H14" s="37"/>
      <c r="I14" s="34"/>
      <c r="J14" s="23"/>
      <c r="K14" s="23"/>
      <c r="L14" s="23"/>
      <c r="M14" s="34"/>
      <c r="N14" s="34"/>
      <c r="O14" s="34"/>
      <c r="P14" s="34"/>
      <c r="Q14" s="79"/>
      <c r="R14" s="79"/>
      <c r="S14" s="79"/>
      <c r="T14" s="79"/>
      <c r="U14" s="79"/>
      <c r="V14" s="34"/>
      <c r="W14" s="57"/>
      <c r="X14" s="34"/>
      <c r="Y14" s="63"/>
      <c r="Z14" s="63"/>
      <c r="AA14" s="63"/>
      <c r="AB14" s="63"/>
      <c r="AC14" s="63"/>
      <c r="AD14" s="63"/>
    </row>
    <row r="15" spans="1:30" x14ac:dyDescent="0.25">
      <c r="A15" s="22"/>
      <c r="B15" s="57"/>
      <c r="C15" s="34"/>
      <c r="D15" s="57"/>
      <c r="E15" s="78"/>
      <c r="G15" s="34"/>
      <c r="H15" s="37"/>
      <c r="I15" s="34"/>
      <c r="J15" s="23"/>
      <c r="K15" s="23"/>
      <c r="L15" s="23"/>
      <c r="M15" s="34"/>
      <c r="N15" s="34"/>
      <c r="O15" s="34"/>
      <c r="P15" s="34"/>
      <c r="Q15" s="79"/>
      <c r="R15" s="79"/>
      <c r="S15" s="79"/>
      <c r="T15" s="79"/>
      <c r="U15" s="79"/>
      <c r="V15" s="34"/>
      <c r="W15" s="57"/>
      <c r="X15" s="34"/>
      <c r="Y15" s="63"/>
      <c r="Z15" s="63"/>
      <c r="AA15" s="63"/>
      <c r="AB15" s="63"/>
      <c r="AC15" s="63"/>
      <c r="AD15" s="63"/>
    </row>
    <row r="16" spans="1:30" x14ac:dyDescent="0.25">
      <c r="A16" s="22"/>
      <c r="B16" s="57"/>
      <c r="C16" s="34"/>
      <c r="D16" s="57"/>
      <c r="E16" s="78"/>
      <c r="G16" s="34"/>
      <c r="H16" s="37"/>
      <c r="I16" s="34"/>
      <c r="J16" s="23"/>
      <c r="K16" s="23"/>
      <c r="L16" s="23"/>
      <c r="M16" s="34"/>
      <c r="N16" s="34"/>
      <c r="O16" s="34"/>
      <c r="P16" s="34"/>
      <c r="Q16" s="79"/>
      <c r="R16" s="79"/>
      <c r="S16" s="79"/>
      <c r="T16" s="79"/>
      <c r="U16" s="79"/>
      <c r="V16" s="34"/>
      <c r="W16" s="57"/>
      <c r="X16" s="34"/>
      <c r="Y16" s="63"/>
      <c r="Z16" s="63"/>
      <c r="AA16" s="63"/>
      <c r="AB16" s="63"/>
      <c r="AC16" s="63"/>
      <c r="AD16" s="63"/>
    </row>
    <row r="17" spans="1:30" x14ac:dyDescent="0.25">
      <c r="A17" s="22"/>
      <c r="B17" s="57"/>
      <c r="C17" s="34"/>
      <c r="D17" s="57"/>
      <c r="E17" s="78"/>
      <c r="G17" s="34"/>
      <c r="H17" s="37"/>
      <c r="I17" s="34"/>
      <c r="J17" s="23"/>
      <c r="K17" s="23"/>
      <c r="L17" s="23"/>
      <c r="M17" s="34"/>
      <c r="N17" s="34"/>
      <c r="O17" s="34"/>
      <c r="P17" s="34"/>
      <c r="Q17" s="79"/>
      <c r="R17" s="79"/>
      <c r="S17" s="79"/>
      <c r="T17" s="79"/>
      <c r="U17" s="79"/>
      <c r="V17" s="34"/>
      <c r="W17" s="57"/>
      <c r="X17" s="34"/>
      <c r="Y17" s="63"/>
      <c r="Z17" s="63"/>
      <c r="AA17" s="63"/>
      <c r="AB17" s="63"/>
      <c r="AC17" s="63"/>
      <c r="AD17" s="63"/>
    </row>
    <row r="18" spans="1:30" x14ac:dyDescent="0.25">
      <c r="A18" s="22"/>
      <c r="B18" s="57"/>
      <c r="C18" s="34"/>
      <c r="D18" s="57"/>
      <c r="E18" s="78"/>
      <c r="G18" s="34"/>
      <c r="H18" s="37"/>
      <c r="I18" s="34"/>
      <c r="J18" s="23"/>
      <c r="K18" s="23"/>
      <c r="L18" s="23"/>
      <c r="M18" s="34"/>
      <c r="N18" s="34"/>
      <c r="O18" s="34"/>
      <c r="P18" s="34"/>
      <c r="Q18" s="79"/>
      <c r="R18" s="79"/>
      <c r="S18" s="79"/>
      <c r="T18" s="79"/>
      <c r="U18" s="79"/>
      <c r="V18" s="34"/>
      <c r="W18" s="57"/>
      <c r="X18" s="34"/>
      <c r="Y18" s="63"/>
      <c r="Z18" s="63"/>
      <c r="AA18" s="63"/>
      <c r="AB18" s="63"/>
      <c r="AC18" s="63"/>
      <c r="AD18" s="63"/>
    </row>
    <row r="19" spans="1:30" x14ac:dyDescent="0.25">
      <c r="A19" s="22"/>
      <c r="B19" s="57"/>
      <c r="C19" s="34"/>
      <c r="D19" s="57"/>
      <c r="E19" s="78"/>
      <c r="G19" s="34"/>
      <c r="H19" s="37"/>
      <c r="I19" s="34"/>
      <c r="J19" s="23"/>
      <c r="K19" s="23"/>
      <c r="L19" s="23"/>
      <c r="M19" s="34"/>
      <c r="N19" s="34"/>
      <c r="O19" s="34"/>
      <c r="P19" s="34"/>
      <c r="Q19" s="79"/>
      <c r="R19" s="79"/>
      <c r="S19" s="79"/>
      <c r="T19" s="79"/>
      <c r="U19" s="79"/>
      <c r="V19" s="34"/>
      <c r="W19" s="57"/>
      <c r="X19" s="34"/>
      <c r="Y19" s="63"/>
      <c r="Z19" s="63"/>
      <c r="AA19" s="63"/>
      <c r="AB19" s="63"/>
      <c r="AC19" s="63"/>
      <c r="AD19" s="63"/>
    </row>
    <row r="20" spans="1:30" x14ac:dyDescent="0.25">
      <c r="A20" s="22"/>
      <c r="B20" s="57"/>
      <c r="C20" s="34"/>
      <c r="D20" s="57"/>
      <c r="E20" s="78"/>
      <c r="G20" s="34"/>
      <c r="H20" s="37"/>
      <c r="I20" s="34"/>
      <c r="J20" s="23"/>
      <c r="K20" s="23"/>
      <c r="L20" s="23"/>
      <c r="M20" s="34"/>
      <c r="N20" s="34"/>
      <c r="O20" s="34"/>
      <c r="P20" s="34"/>
      <c r="Q20" s="79"/>
      <c r="R20" s="79"/>
      <c r="S20" s="79"/>
      <c r="T20" s="79"/>
      <c r="U20" s="79"/>
      <c r="V20" s="34"/>
      <c r="W20" s="57"/>
      <c r="X20" s="34"/>
      <c r="Y20" s="63"/>
      <c r="Z20" s="63"/>
      <c r="AA20" s="63"/>
      <c r="AB20" s="63"/>
      <c r="AC20" s="63"/>
      <c r="AD20" s="63"/>
    </row>
    <row r="21" spans="1:30" x14ac:dyDescent="0.25">
      <c r="A21" s="22"/>
      <c r="B21" s="57"/>
      <c r="C21" s="34"/>
      <c r="D21" s="57"/>
      <c r="E21" s="78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79"/>
      <c r="R21" s="79"/>
      <c r="S21" s="79"/>
      <c r="T21" s="79"/>
      <c r="U21" s="79"/>
      <c r="V21" s="34"/>
      <c r="W21" s="57"/>
      <c r="X21" s="34"/>
      <c r="Y21" s="63"/>
      <c r="Z21" s="63"/>
      <c r="AA21" s="63"/>
      <c r="AB21" s="63"/>
      <c r="AC21" s="63"/>
      <c r="AD21" s="63"/>
    </row>
    <row r="22" spans="1:30" x14ac:dyDescent="0.25">
      <c r="A22" s="22"/>
      <c r="B22" s="57"/>
      <c r="C22" s="34"/>
      <c r="D22" s="57"/>
      <c r="E22" s="78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79"/>
      <c r="R22" s="79"/>
      <c r="S22" s="79"/>
      <c r="T22" s="79"/>
      <c r="U22" s="79"/>
      <c r="V22" s="34"/>
      <c r="W22" s="57"/>
      <c r="X22" s="34"/>
      <c r="Y22" s="63"/>
      <c r="Z22" s="63"/>
      <c r="AA22" s="63"/>
      <c r="AB22" s="63"/>
      <c r="AC22" s="63"/>
      <c r="AD22" s="63"/>
    </row>
    <row r="23" spans="1:30" x14ac:dyDescent="0.25">
      <c r="A23" s="22"/>
      <c r="B23" s="57"/>
      <c r="C23" s="34"/>
      <c r="D23" s="57"/>
      <c r="E23" s="78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79"/>
      <c r="R23" s="79"/>
      <c r="S23" s="79"/>
      <c r="T23" s="79"/>
      <c r="U23" s="79"/>
      <c r="V23" s="34"/>
      <c r="W23" s="57"/>
      <c r="X23" s="34"/>
      <c r="Y23" s="63"/>
      <c r="Z23" s="63"/>
      <c r="AA23" s="63"/>
      <c r="AB23" s="63"/>
      <c r="AC23" s="63"/>
      <c r="AD23" s="63"/>
    </row>
    <row r="24" spans="1:30" x14ac:dyDescent="0.25">
      <c r="A24" s="22"/>
      <c r="B24" s="57"/>
      <c r="C24" s="34"/>
      <c r="D24" s="57"/>
      <c r="E24" s="78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79"/>
      <c r="R24" s="79"/>
      <c r="S24" s="79"/>
      <c r="T24" s="79"/>
      <c r="U24" s="79"/>
      <c r="V24" s="34"/>
      <c r="W24" s="57"/>
      <c r="X24" s="34"/>
      <c r="Y24" s="63"/>
      <c r="Z24" s="63"/>
      <c r="AA24" s="63"/>
      <c r="AB24" s="63"/>
      <c r="AC24" s="63"/>
      <c r="AD24" s="63"/>
    </row>
    <row r="25" spans="1:30" x14ac:dyDescent="0.25">
      <c r="A25" s="22"/>
      <c r="B25" s="57"/>
      <c r="C25" s="34"/>
      <c r="D25" s="57"/>
      <c r="E25" s="78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79"/>
      <c r="R25" s="79"/>
      <c r="S25" s="79"/>
      <c r="T25" s="79"/>
      <c r="U25" s="79"/>
      <c r="V25" s="34"/>
      <c r="W25" s="57"/>
      <c r="X25" s="34"/>
      <c r="Y25" s="63"/>
      <c r="Z25" s="63"/>
      <c r="AA25" s="63"/>
      <c r="AB25" s="63"/>
      <c r="AC25" s="63"/>
      <c r="AD25" s="63"/>
    </row>
    <row r="26" spans="1:30" x14ac:dyDescent="0.25">
      <c r="A26" s="22"/>
      <c r="B26" s="57"/>
      <c r="C26" s="34"/>
      <c r="D26" s="57"/>
      <c r="E26" s="78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79"/>
      <c r="R26" s="79"/>
      <c r="S26" s="79"/>
      <c r="T26" s="79"/>
      <c r="U26" s="79"/>
      <c r="V26" s="34"/>
      <c r="W26" s="57"/>
      <c r="X26" s="34"/>
      <c r="Y26" s="63"/>
      <c r="Z26" s="63"/>
      <c r="AA26" s="63"/>
      <c r="AB26" s="63"/>
      <c r="AC26" s="63"/>
      <c r="AD26" s="63"/>
    </row>
    <row r="27" spans="1:30" x14ac:dyDescent="0.25">
      <c r="A27" s="22"/>
      <c r="B27" s="57"/>
      <c r="C27" s="34"/>
      <c r="D27" s="57"/>
      <c r="E27" s="78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79"/>
      <c r="R27" s="79"/>
      <c r="S27" s="79"/>
      <c r="T27" s="79"/>
      <c r="U27" s="79"/>
      <c r="V27" s="34"/>
      <c r="W27" s="57"/>
      <c r="X27" s="34"/>
      <c r="Y27" s="63"/>
      <c r="Z27" s="63"/>
      <c r="AA27" s="63"/>
      <c r="AB27" s="63"/>
      <c r="AC27" s="63"/>
      <c r="AD27" s="63"/>
    </row>
    <row r="28" spans="1:30" x14ac:dyDescent="0.25">
      <c r="A28" s="22"/>
      <c r="B28" s="57"/>
      <c r="C28" s="34"/>
      <c r="D28" s="57"/>
      <c r="E28" s="78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79"/>
      <c r="R28" s="79"/>
      <c r="S28" s="79"/>
      <c r="T28" s="79"/>
      <c r="U28" s="79"/>
      <c r="V28" s="34"/>
      <c r="W28" s="57"/>
      <c r="X28" s="34"/>
      <c r="Y28" s="63"/>
      <c r="Z28" s="63"/>
      <c r="AA28" s="63"/>
      <c r="AB28" s="63"/>
      <c r="AC28" s="63"/>
      <c r="AD28" s="63"/>
    </row>
    <row r="29" spans="1:30" x14ac:dyDescent="0.25">
      <c r="A29" s="22"/>
      <c r="B29" s="57"/>
      <c r="C29" s="34"/>
      <c r="D29" s="57"/>
      <c r="E29" s="78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79"/>
      <c r="R29" s="79"/>
      <c r="S29" s="79"/>
      <c r="T29" s="79"/>
      <c r="U29" s="79"/>
      <c r="V29" s="34"/>
      <c r="W29" s="57"/>
      <c r="X29" s="34"/>
      <c r="Y29" s="63"/>
      <c r="Z29" s="63"/>
      <c r="AA29" s="63"/>
      <c r="AB29" s="63"/>
      <c r="AC29" s="63"/>
      <c r="AD29" s="63"/>
    </row>
    <row r="30" spans="1:30" x14ac:dyDescent="0.25">
      <c r="A30" s="22"/>
      <c r="B30" s="57"/>
      <c r="C30" s="34"/>
      <c r="D30" s="57"/>
      <c r="E30" s="78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79"/>
      <c r="R30" s="79"/>
      <c r="S30" s="79"/>
      <c r="T30" s="79"/>
      <c r="U30" s="79"/>
      <c r="V30" s="34"/>
      <c r="W30" s="57"/>
      <c r="X30" s="34"/>
      <c r="Y30" s="63"/>
      <c r="Z30" s="63"/>
      <c r="AA30" s="63"/>
      <c r="AB30" s="63"/>
      <c r="AC30" s="63"/>
      <c r="AD30" s="63"/>
    </row>
    <row r="31" spans="1:30" x14ac:dyDescent="0.25">
      <c r="A31" s="22"/>
      <c r="B31" s="57"/>
      <c r="C31" s="34"/>
      <c r="D31" s="57"/>
      <c r="E31" s="78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79"/>
      <c r="R31" s="79"/>
      <c r="S31" s="79"/>
      <c r="T31" s="79"/>
      <c r="U31" s="79"/>
      <c r="V31" s="34"/>
      <c r="W31" s="57"/>
      <c r="X31" s="34"/>
      <c r="Y31" s="63"/>
      <c r="Z31" s="63"/>
      <c r="AA31" s="63"/>
      <c r="AB31" s="63"/>
      <c r="AC31" s="63"/>
      <c r="AD31" s="63"/>
    </row>
    <row r="32" spans="1:30" x14ac:dyDescent="0.25">
      <c r="A32" s="22"/>
      <c r="B32" s="57"/>
      <c r="C32" s="34"/>
      <c r="D32" s="57"/>
      <c r="E32" s="78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79"/>
      <c r="R32" s="79"/>
      <c r="S32" s="79"/>
      <c r="T32" s="79"/>
      <c r="U32" s="79"/>
      <c r="V32" s="34"/>
      <c r="W32" s="57"/>
      <c r="X32" s="34"/>
      <c r="Y32" s="63"/>
      <c r="Z32" s="63"/>
      <c r="AA32" s="63"/>
      <c r="AB32" s="63"/>
      <c r="AC32" s="63"/>
      <c r="AD32" s="63"/>
    </row>
    <row r="33" spans="1:30" x14ac:dyDescent="0.25">
      <c r="A33" s="22"/>
      <c r="B33" s="57"/>
      <c r="C33" s="34"/>
      <c r="D33" s="57"/>
      <c r="E33" s="78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79"/>
      <c r="R33" s="79"/>
      <c r="S33" s="79"/>
      <c r="T33" s="79"/>
      <c r="U33" s="79"/>
      <c r="V33" s="34"/>
      <c r="W33" s="57"/>
      <c r="X33" s="34"/>
      <c r="Y33" s="63"/>
      <c r="Z33" s="63"/>
      <c r="AA33" s="63"/>
      <c r="AB33" s="63"/>
      <c r="AC33" s="63"/>
      <c r="AD33" s="63"/>
    </row>
    <row r="34" spans="1:30" x14ac:dyDescent="0.25">
      <c r="A34" s="22"/>
      <c r="B34" s="57"/>
      <c r="C34" s="34"/>
      <c r="D34" s="57"/>
      <c r="E34" s="78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79"/>
      <c r="R34" s="79"/>
      <c r="S34" s="79"/>
      <c r="T34" s="79"/>
      <c r="U34" s="79"/>
      <c r="V34" s="34"/>
      <c r="W34" s="57"/>
      <c r="X34" s="34"/>
      <c r="Y34" s="63"/>
      <c r="Z34" s="63"/>
      <c r="AA34" s="63"/>
      <c r="AB34" s="63"/>
      <c r="AC34" s="63"/>
      <c r="AD34" s="63"/>
    </row>
    <row r="35" spans="1:30" x14ac:dyDescent="0.25">
      <c r="A35" s="22"/>
      <c r="B35" s="57"/>
      <c r="C35" s="34"/>
      <c r="D35" s="57"/>
      <c r="E35" s="78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79"/>
      <c r="R35" s="79"/>
      <c r="S35" s="79"/>
      <c r="T35" s="79"/>
      <c r="U35" s="79"/>
      <c r="V35" s="34"/>
      <c r="W35" s="57"/>
      <c r="X35" s="34"/>
      <c r="Y35" s="63"/>
      <c r="Z35" s="63"/>
      <c r="AA35" s="63"/>
      <c r="AB35" s="63"/>
      <c r="AC35" s="63"/>
      <c r="AD35" s="63"/>
    </row>
    <row r="36" spans="1:30" x14ac:dyDescent="0.25">
      <c r="A36" s="22"/>
      <c r="B36" s="57"/>
      <c r="C36" s="34"/>
      <c r="D36" s="57"/>
      <c r="E36" s="78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79"/>
      <c r="R36" s="79"/>
      <c r="S36" s="79"/>
      <c r="T36" s="79"/>
      <c r="U36" s="79"/>
      <c r="V36" s="34"/>
      <c r="W36" s="57"/>
      <c r="X36" s="34"/>
      <c r="Y36" s="63"/>
      <c r="Z36" s="63"/>
      <c r="AA36" s="63"/>
      <c r="AB36" s="63"/>
      <c r="AC36" s="63"/>
      <c r="AD36" s="63"/>
    </row>
    <row r="37" spans="1:30" x14ac:dyDescent="0.25">
      <c r="A37" s="22"/>
      <c r="B37" s="57"/>
      <c r="C37" s="34"/>
      <c r="D37" s="57"/>
      <c r="E37" s="78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79"/>
      <c r="R37" s="79"/>
      <c r="S37" s="79"/>
      <c r="T37" s="79"/>
      <c r="U37" s="79"/>
      <c r="V37" s="34"/>
      <c r="W37" s="57"/>
      <c r="X37" s="34"/>
      <c r="Y37" s="63"/>
      <c r="Z37" s="63"/>
      <c r="AA37" s="63"/>
      <c r="AB37" s="63"/>
      <c r="AC37" s="63"/>
      <c r="AD37" s="63"/>
    </row>
    <row r="38" spans="1:30" x14ac:dyDescent="0.25">
      <c r="A38" s="22"/>
      <c r="B38" s="57"/>
      <c r="C38" s="34"/>
      <c r="D38" s="57"/>
      <c r="E38" s="78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79"/>
      <c r="R38" s="79"/>
      <c r="S38" s="79"/>
      <c r="T38" s="79"/>
      <c r="U38" s="79"/>
      <c r="V38" s="34"/>
      <c r="W38" s="57"/>
      <c r="X38" s="34"/>
      <c r="Y38" s="63"/>
      <c r="Z38" s="63"/>
      <c r="AA38" s="63"/>
      <c r="AB38" s="63"/>
      <c r="AC38" s="63"/>
      <c r="AD38" s="63"/>
    </row>
    <row r="39" spans="1:30" x14ac:dyDescent="0.25">
      <c r="A39" s="22"/>
      <c r="B39" s="57"/>
      <c r="C39" s="34"/>
      <c r="D39" s="57"/>
      <c r="E39" s="78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79"/>
      <c r="R39" s="79"/>
      <c r="S39" s="79"/>
      <c r="T39" s="79"/>
      <c r="U39" s="79"/>
      <c r="V39" s="34"/>
      <c r="W39" s="57"/>
      <c r="X39" s="34"/>
      <c r="Y39" s="63"/>
      <c r="Z39" s="63"/>
      <c r="AA39" s="63"/>
      <c r="AB39" s="63"/>
      <c r="AC39" s="63"/>
      <c r="AD39" s="63"/>
    </row>
    <row r="40" spans="1:30" x14ac:dyDescent="0.25">
      <c r="A40" s="22"/>
      <c r="B40" s="57"/>
      <c r="C40" s="34"/>
      <c r="D40" s="57"/>
      <c r="E40" s="57"/>
      <c r="F40" s="23"/>
      <c r="G40" s="34"/>
      <c r="H40" s="37"/>
      <c r="I40" s="34"/>
      <c r="J40" s="23"/>
      <c r="K40" s="23"/>
      <c r="L40" s="23"/>
      <c r="M40" s="23"/>
      <c r="N40" s="56"/>
      <c r="O40" s="56"/>
      <c r="P40" s="23"/>
      <c r="Q40" s="96"/>
      <c r="R40" s="96"/>
      <c r="S40" s="96"/>
      <c r="T40" s="96"/>
      <c r="U40" s="96"/>
      <c r="V40" s="23"/>
      <c r="W40" s="57"/>
      <c r="X40" s="23"/>
      <c r="Y40" s="63"/>
      <c r="Z40" s="63"/>
      <c r="AA40" s="63"/>
      <c r="AB40" s="63"/>
      <c r="AC40" s="63"/>
      <c r="AD40" s="63"/>
    </row>
    <row r="41" spans="1:30" x14ac:dyDescent="0.25">
      <c r="A41" s="22"/>
      <c r="B41" s="57"/>
      <c r="C41" s="34"/>
      <c r="D41" s="57"/>
      <c r="E41" s="57"/>
      <c r="F41" s="23"/>
      <c r="G41" s="34"/>
      <c r="H41" s="37"/>
      <c r="I41" s="34"/>
      <c r="J41" s="23"/>
      <c r="K41" s="23"/>
      <c r="L41" s="23"/>
      <c r="M41" s="23"/>
      <c r="N41" s="56"/>
      <c r="O41" s="56"/>
      <c r="P41" s="23"/>
      <c r="Q41" s="96"/>
      <c r="R41" s="96"/>
      <c r="S41" s="96"/>
      <c r="T41" s="96"/>
      <c r="U41" s="96"/>
      <c r="V41" s="23"/>
      <c r="W41" s="57"/>
      <c r="X41" s="23"/>
      <c r="Y41" s="63"/>
      <c r="Z41" s="63"/>
      <c r="AA41" s="63"/>
      <c r="AB41" s="63"/>
      <c r="AC41" s="63"/>
      <c r="AD41" s="63"/>
    </row>
    <row r="42" spans="1:30" x14ac:dyDescent="0.25">
      <c r="A42" s="22"/>
      <c r="B42" s="57"/>
      <c r="C42" s="34"/>
      <c r="D42" s="57"/>
      <c r="E42" s="57"/>
      <c r="F42" s="23"/>
      <c r="G42" s="34"/>
      <c r="H42" s="37"/>
      <c r="I42" s="34"/>
      <c r="J42" s="23"/>
      <c r="K42" s="23"/>
      <c r="L42" s="23"/>
      <c r="M42" s="23"/>
      <c r="N42" s="56"/>
      <c r="O42" s="56"/>
      <c r="P42" s="23"/>
      <c r="Q42" s="96"/>
      <c r="R42" s="96"/>
      <c r="S42" s="96"/>
      <c r="T42" s="96"/>
      <c r="U42" s="96"/>
      <c r="V42" s="23"/>
      <c r="W42" s="57"/>
      <c r="X42" s="23"/>
      <c r="Y42" s="63"/>
      <c r="Z42" s="63"/>
      <c r="AA42" s="63"/>
      <c r="AB42" s="63"/>
      <c r="AC42" s="63"/>
      <c r="AD42" s="63"/>
    </row>
    <row r="43" spans="1:30" x14ac:dyDescent="0.25">
      <c r="A43" s="22"/>
      <c r="B43" s="57"/>
      <c r="C43" s="34"/>
      <c r="D43" s="57"/>
      <c r="E43" s="57"/>
      <c r="F43" s="23"/>
      <c r="G43" s="34"/>
      <c r="H43" s="37"/>
      <c r="I43" s="34"/>
      <c r="J43" s="23"/>
      <c r="K43" s="23"/>
      <c r="L43" s="23"/>
      <c r="M43" s="23"/>
      <c r="N43" s="56"/>
      <c r="O43" s="56"/>
      <c r="P43" s="23"/>
      <c r="Q43" s="96"/>
      <c r="R43" s="96"/>
      <c r="S43" s="96"/>
      <c r="T43" s="96"/>
      <c r="U43" s="96"/>
      <c r="V43" s="23"/>
      <c r="W43" s="57"/>
      <c r="X43" s="23"/>
      <c r="Y43" s="63"/>
      <c r="Z43" s="63"/>
      <c r="AA43" s="63"/>
      <c r="AB43" s="63"/>
      <c r="AC43" s="63"/>
      <c r="AD43" s="63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92"/>
      <c r="R49" s="92"/>
      <c r="S49" s="92"/>
      <c r="T49" s="92"/>
      <c r="U49" s="92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92"/>
      <c r="R50" s="92"/>
      <c r="S50" s="92"/>
      <c r="T50" s="92"/>
      <c r="U50" s="92"/>
      <c r="V50"/>
      <c r="W50"/>
      <c r="X50"/>
      <c r="Y50"/>
      <c r="Z50"/>
      <c r="AA50"/>
      <c r="AB50"/>
      <c r="AC50"/>
      <c r="AD50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2"/>
      <c r="R70" s="92"/>
      <c r="S70" s="92"/>
      <c r="T70" s="92"/>
      <c r="U70" s="92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2"/>
      <c r="R72" s="92"/>
      <c r="S72" s="92"/>
      <c r="T72" s="92"/>
      <c r="U72" s="9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2"/>
      <c r="R73" s="92"/>
      <c r="S73" s="92"/>
      <c r="T73" s="92"/>
      <c r="U73" s="92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2"/>
      <c r="R74" s="92"/>
      <c r="S74" s="92"/>
      <c r="T74" s="92"/>
      <c r="U74" s="92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2"/>
      <c r="R75" s="92"/>
      <c r="S75" s="92"/>
      <c r="T75" s="92"/>
      <c r="U75" s="92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2"/>
      <c r="R76" s="92"/>
      <c r="S76" s="92"/>
      <c r="T76" s="92"/>
      <c r="U76" s="92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2"/>
      <c r="R77" s="92"/>
      <c r="S77" s="92"/>
      <c r="T77" s="92"/>
      <c r="U77" s="92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2"/>
      <c r="R78" s="92"/>
      <c r="S78" s="92"/>
      <c r="T78" s="92"/>
      <c r="U78" s="92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2"/>
      <c r="R79" s="92"/>
      <c r="S79" s="92"/>
      <c r="T79" s="92"/>
      <c r="U79" s="92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2"/>
      <c r="R80" s="92"/>
      <c r="S80" s="92"/>
      <c r="T80" s="92"/>
      <c r="U80" s="92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2"/>
      <c r="R81" s="92"/>
      <c r="S81" s="92"/>
      <c r="T81" s="92"/>
      <c r="U81" s="92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2"/>
      <c r="R82" s="92"/>
      <c r="S82" s="92"/>
      <c r="T82" s="92"/>
      <c r="U82" s="9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2"/>
      <c r="R83" s="92"/>
      <c r="S83" s="92"/>
      <c r="T83" s="92"/>
      <c r="U83" s="92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2"/>
      <c r="R84" s="92"/>
      <c r="S84" s="92"/>
      <c r="T84" s="92"/>
      <c r="U84" s="92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2"/>
      <c r="R85" s="92"/>
      <c r="S85" s="92"/>
      <c r="T85" s="92"/>
      <c r="U85" s="92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2"/>
      <c r="R86" s="92"/>
      <c r="S86" s="92"/>
      <c r="T86" s="92"/>
      <c r="U86" s="92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2"/>
      <c r="R87" s="92"/>
      <c r="S87" s="92"/>
      <c r="T87" s="92"/>
      <c r="U87" s="92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2"/>
      <c r="R88" s="92"/>
      <c r="S88" s="92"/>
      <c r="T88" s="92"/>
      <c r="U88" s="92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2"/>
      <c r="R89" s="92"/>
      <c r="S89" s="92"/>
      <c r="T89" s="92"/>
      <c r="U89" s="92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2"/>
      <c r="R90" s="92"/>
      <c r="S90" s="92"/>
      <c r="T90" s="92"/>
      <c r="U90" s="92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2"/>
      <c r="R91" s="92"/>
      <c r="S91" s="92"/>
      <c r="T91" s="92"/>
      <c r="U91" s="92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2"/>
      <c r="R92" s="92"/>
      <c r="S92" s="92"/>
      <c r="T92" s="92"/>
      <c r="U92" s="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2"/>
      <c r="R93" s="92"/>
      <c r="S93" s="92"/>
      <c r="T93" s="92"/>
      <c r="U93" s="92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2"/>
      <c r="R94" s="92"/>
      <c r="S94" s="92"/>
      <c r="T94" s="92"/>
      <c r="U94" s="92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2"/>
      <c r="R95" s="92"/>
      <c r="S95" s="92"/>
      <c r="T95" s="92"/>
      <c r="U95" s="92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2"/>
      <c r="R96" s="92"/>
      <c r="S96" s="92"/>
      <c r="T96" s="92"/>
      <c r="U96" s="92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2"/>
      <c r="R97" s="92"/>
      <c r="S97" s="92"/>
      <c r="T97" s="92"/>
      <c r="U97" s="92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2"/>
      <c r="R98" s="92"/>
      <c r="S98" s="92"/>
      <c r="T98" s="92"/>
      <c r="U98" s="92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2"/>
      <c r="R99" s="92"/>
      <c r="S99" s="92"/>
      <c r="T99" s="92"/>
      <c r="U99" s="92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2"/>
      <c r="R100" s="92"/>
      <c r="S100" s="92"/>
      <c r="T100" s="92"/>
      <c r="U100" s="92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2"/>
      <c r="R101" s="92"/>
      <c r="S101" s="92"/>
      <c r="T101" s="92"/>
      <c r="U101" s="92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2"/>
      <c r="R102" s="92"/>
      <c r="S102" s="92"/>
      <c r="T102" s="92"/>
      <c r="U102" s="9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2"/>
      <c r="R103" s="92"/>
      <c r="S103" s="92"/>
      <c r="T103" s="92"/>
      <c r="U103" s="92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2"/>
      <c r="R104" s="92"/>
      <c r="S104" s="92"/>
      <c r="T104" s="92"/>
      <c r="U104" s="92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2"/>
      <c r="R105" s="92"/>
      <c r="S105" s="92"/>
      <c r="T105" s="92"/>
      <c r="U105" s="92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2"/>
      <c r="R106" s="92"/>
      <c r="S106" s="92"/>
      <c r="T106" s="92"/>
      <c r="U106" s="92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2"/>
      <c r="R107" s="92"/>
      <c r="S107" s="92"/>
      <c r="T107" s="92"/>
      <c r="U107" s="92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2"/>
      <c r="R108" s="92"/>
      <c r="S108" s="92"/>
      <c r="T108" s="92"/>
      <c r="U108" s="92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2"/>
      <c r="R109" s="92"/>
      <c r="S109" s="92"/>
      <c r="T109" s="92"/>
      <c r="U109" s="92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2"/>
      <c r="R110" s="92"/>
      <c r="S110" s="92"/>
      <c r="T110" s="92"/>
      <c r="U110" s="92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2"/>
      <c r="R111" s="92"/>
      <c r="S111" s="92"/>
      <c r="T111" s="92"/>
      <c r="U111" s="92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2"/>
      <c r="R112" s="92"/>
      <c r="S112" s="92"/>
      <c r="T112" s="92"/>
      <c r="U112" s="9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2"/>
      <c r="R113" s="92"/>
      <c r="S113" s="92"/>
      <c r="T113" s="92"/>
      <c r="U113" s="92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2"/>
      <c r="R114" s="92"/>
      <c r="S114" s="92"/>
      <c r="T114" s="92"/>
      <c r="U114" s="92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2"/>
      <c r="R115" s="92"/>
      <c r="S115" s="92"/>
      <c r="T115" s="92"/>
      <c r="U115" s="92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2"/>
      <c r="R116" s="92"/>
      <c r="S116" s="92"/>
      <c r="T116" s="92"/>
      <c r="U116" s="92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2"/>
      <c r="R117" s="92"/>
      <c r="S117" s="92"/>
      <c r="T117" s="92"/>
      <c r="U117" s="92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2"/>
      <c r="R118" s="92"/>
      <c r="S118" s="92"/>
      <c r="T118" s="92"/>
      <c r="U118" s="92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2"/>
      <c r="R119" s="92"/>
      <c r="S119" s="92"/>
      <c r="T119" s="92"/>
      <c r="U119" s="92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2"/>
      <c r="R120" s="92"/>
      <c r="S120" s="92"/>
      <c r="T120" s="92"/>
      <c r="U120" s="92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2"/>
      <c r="R121" s="92"/>
      <c r="S121" s="92"/>
      <c r="T121" s="92"/>
      <c r="U121" s="92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2"/>
      <c r="R122" s="92"/>
      <c r="S122" s="92"/>
      <c r="T122" s="92"/>
      <c r="U122" s="9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2"/>
      <c r="R123" s="92"/>
      <c r="S123" s="92"/>
      <c r="T123" s="92"/>
      <c r="U123" s="92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2"/>
      <c r="R124" s="92"/>
      <c r="S124" s="92"/>
      <c r="T124" s="92"/>
      <c r="U124" s="92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2"/>
      <c r="R125" s="92"/>
      <c r="S125" s="92"/>
      <c r="T125" s="92"/>
      <c r="U125" s="92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2"/>
      <c r="R126" s="92"/>
      <c r="S126" s="92"/>
      <c r="T126" s="92"/>
      <c r="U126" s="92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2"/>
      <c r="R127" s="92"/>
      <c r="S127" s="92"/>
      <c r="T127" s="92"/>
      <c r="U127" s="92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2"/>
      <c r="R128" s="92"/>
      <c r="S128" s="92"/>
      <c r="T128" s="92"/>
      <c r="U128" s="92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2"/>
      <c r="R129" s="92"/>
      <c r="S129" s="92"/>
      <c r="T129" s="92"/>
      <c r="U129" s="92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2"/>
      <c r="R130" s="92"/>
      <c r="S130" s="92"/>
      <c r="T130" s="92"/>
      <c r="U130" s="92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2"/>
      <c r="R131" s="92"/>
      <c r="S131" s="92"/>
      <c r="T131" s="92"/>
      <c r="U131" s="92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2"/>
      <c r="R132" s="92"/>
      <c r="S132" s="92"/>
      <c r="T132" s="92"/>
      <c r="U132" s="9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2"/>
      <c r="R133" s="92"/>
      <c r="S133" s="92"/>
      <c r="T133" s="92"/>
      <c r="U133" s="92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2"/>
      <c r="R134" s="92"/>
      <c r="S134" s="92"/>
      <c r="T134" s="92"/>
      <c r="U134" s="92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2"/>
      <c r="R135" s="92"/>
      <c r="S135" s="92"/>
      <c r="T135" s="92"/>
      <c r="U135" s="92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2"/>
      <c r="R136" s="92"/>
      <c r="S136" s="92"/>
      <c r="T136" s="92"/>
      <c r="U136" s="92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2"/>
      <c r="R137" s="92"/>
      <c r="S137" s="92"/>
      <c r="T137" s="92"/>
      <c r="U137" s="92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2"/>
      <c r="R138" s="92"/>
      <c r="S138" s="92"/>
      <c r="T138" s="92"/>
      <c r="U138" s="92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2"/>
      <c r="R139" s="92"/>
      <c r="S139" s="92"/>
      <c r="T139" s="92"/>
      <c r="U139" s="92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2"/>
      <c r="R140" s="92"/>
      <c r="S140" s="92"/>
      <c r="T140" s="92"/>
      <c r="U140" s="92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2"/>
      <c r="R141" s="92"/>
      <c r="S141" s="92"/>
      <c r="T141" s="92"/>
      <c r="U141" s="92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2"/>
      <c r="R142" s="92"/>
      <c r="S142" s="92"/>
      <c r="T142" s="92"/>
      <c r="U142" s="92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2"/>
      <c r="R155" s="92"/>
      <c r="S155" s="92"/>
      <c r="T155" s="92"/>
      <c r="U155" s="92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2"/>
      <c r="R156" s="92"/>
      <c r="S156" s="92"/>
      <c r="T156" s="92"/>
      <c r="U156" s="92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2"/>
      <c r="R157" s="92"/>
      <c r="S157" s="92"/>
      <c r="T157" s="92"/>
      <c r="U157" s="92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2"/>
      <c r="R158" s="92"/>
      <c r="S158" s="92"/>
      <c r="T158" s="92"/>
      <c r="U158" s="92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2"/>
      <c r="R170" s="92"/>
      <c r="S170" s="92"/>
      <c r="T170" s="92"/>
      <c r="U170" s="92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2"/>
      <c r="R171" s="92"/>
      <c r="S171" s="92"/>
      <c r="T171" s="92"/>
      <c r="U171" s="92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2"/>
      <c r="R172" s="92"/>
      <c r="S172" s="92"/>
      <c r="T172" s="92"/>
      <c r="U172" s="9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2"/>
      <c r="R173" s="92"/>
      <c r="S173" s="92"/>
      <c r="T173" s="92"/>
      <c r="U173" s="92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2"/>
      <c r="R174" s="92"/>
      <c r="S174" s="92"/>
      <c r="T174" s="92"/>
      <c r="U174" s="92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2"/>
      <c r="R175" s="92"/>
      <c r="S175" s="92"/>
      <c r="T175" s="92"/>
      <c r="U175" s="92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2"/>
      <c r="R176" s="92"/>
      <c r="S176" s="92"/>
      <c r="T176" s="92"/>
      <c r="U176" s="92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2"/>
      <c r="R177" s="92"/>
      <c r="S177" s="92"/>
      <c r="T177" s="92"/>
      <c r="U177" s="92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2"/>
      <c r="R178" s="92"/>
      <c r="S178" s="92"/>
      <c r="T178" s="92"/>
      <c r="U178" s="92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2"/>
      <c r="R179" s="92"/>
      <c r="S179" s="92"/>
      <c r="T179" s="92"/>
      <c r="U179" s="92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2"/>
      <c r="R180" s="92"/>
      <c r="S180" s="92"/>
      <c r="T180" s="92"/>
      <c r="U180" s="92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2"/>
      <c r="R181" s="92"/>
      <c r="S181" s="92"/>
      <c r="T181" s="92"/>
      <c r="U181" s="92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2"/>
      <c r="R182" s="92"/>
      <c r="S182" s="92"/>
      <c r="T182" s="92"/>
      <c r="U182" s="9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2"/>
      <c r="R183" s="92"/>
      <c r="S183" s="92"/>
      <c r="T183" s="92"/>
      <c r="U183" s="92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2"/>
      <c r="R184" s="92"/>
      <c r="S184" s="92"/>
      <c r="T184" s="92"/>
      <c r="U184" s="92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2"/>
      <c r="R185" s="92"/>
      <c r="S185" s="92"/>
      <c r="T185" s="92"/>
      <c r="U185" s="92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2"/>
      <c r="R186" s="92"/>
      <c r="S186" s="92"/>
      <c r="T186" s="92"/>
      <c r="U186" s="92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2"/>
      <c r="R187" s="92"/>
      <c r="S187" s="92"/>
      <c r="T187" s="92"/>
      <c r="U187" s="92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2"/>
      <c r="R188" s="92"/>
      <c r="S188" s="92"/>
      <c r="T188" s="92"/>
      <c r="U188" s="92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2020-05-01T23:29:41Z</dcterms:modified>
</cp:coreProperties>
</file>