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G14" i="4" s="1"/>
  <c r="F8" i="4"/>
  <c r="E8" i="4"/>
  <c r="E12" i="4" s="1"/>
  <c r="E14" i="4" s="1"/>
  <c r="O12" i="4" l="1"/>
  <c r="M12" i="4"/>
  <c r="F12" i="4"/>
  <c r="F13" i="4"/>
  <c r="H13" i="4"/>
  <c r="I14" i="4"/>
  <c r="H14" i="4" l="1"/>
  <c r="M14" i="4" s="1"/>
  <c r="M13" i="4"/>
  <c r="N13" i="4"/>
  <c r="L13" i="4"/>
  <c r="N12" i="4"/>
  <c r="L12" i="4"/>
  <c r="F14" i="4"/>
  <c r="J14" i="4"/>
  <c r="L14" i="4" l="1"/>
  <c r="N14" i="4"/>
  <c r="P23" i="3"/>
  <c r="O23" i="3"/>
  <c r="M23" i="3"/>
  <c r="I23" i="3"/>
  <c r="G23" i="3"/>
  <c r="P10" i="3"/>
  <c r="O10" i="3"/>
  <c r="M10" i="3"/>
  <c r="I10" i="3"/>
  <c r="G10" i="3"/>
  <c r="P15" i="5"/>
  <c r="O15" i="5"/>
  <c r="N13" i="5"/>
  <c r="Q13" i="5" s="1"/>
  <c r="N12" i="5"/>
  <c r="Q12" i="5" s="1"/>
  <c r="V9" i="5"/>
  <c r="U9" i="5"/>
  <c r="T9" i="5"/>
  <c r="R9" i="5"/>
  <c r="P9" i="5"/>
  <c r="O9" i="5"/>
  <c r="N9" i="5"/>
  <c r="L9" i="5"/>
  <c r="G13" i="5" s="1"/>
  <c r="K9" i="5"/>
  <c r="F13" i="5" s="1"/>
  <c r="H13" i="5" s="1"/>
  <c r="J9" i="5"/>
  <c r="E13" i="5" s="1"/>
  <c r="G9" i="5"/>
  <c r="G12" i="5" s="1"/>
  <c r="G15" i="5" s="1"/>
  <c r="F9" i="5"/>
  <c r="F12" i="5" s="1"/>
  <c r="E9" i="5"/>
  <c r="E12" i="5" s="1"/>
  <c r="E15" i="5" s="1"/>
  <c r="M8" i="5"/>
  <c r="H8" i="5"/>
  <c r="M7" i="5"/>
  <c r="H7" i="5"/>
  <c r="M6" i="5"/>
  <c r="H6" i="5"/>
  <c r="H5" i="5"/>
  <c r="F15" i="5" l="1"/>
  <c r="H15" i="5" s="1"/>
  <c r="H12" i="5"/>
  <c r="H9" i="5"/>
  <c r="M9" i="5"/>
  <c r="N15" i="5"/>
  <c r="Q15" i="5" s="1"/>
</calcChain>
</file>

<file path=xl/sharedStrings.xml><?xml version="1.0" encoding="utf-8"?>
<sst xmlns="http://schemas.openxmlformats.org/spreadsheetml/2006/main" count="843" uniqueCount="398">
  <si>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</si>
  <si>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</si>
  <si>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</si>
  <si>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</si>
  <si>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</si>
  <si>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</si>
  <si>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</si>
  <si>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</si>
  <si>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</si>
  <si>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</si>
  <si>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</si>
  <si>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</si>
  <si>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</si>
  <si>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</si>
  <si>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</si>
  <si>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</si>
  <si>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</si>
  <si>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</si>
  <si>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</si>
  <si>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</si>
  <si>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</si>
  <si>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</si>
  <si>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</si>
  <si>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</si>
  <si>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</si>
  <si>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</si>
  <si>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</si>
  <si>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</si>
  <si>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</si>
  <si>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</si>
  <si>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</si>
  <si>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</si>
  <si>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</si>
  <si>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</si>
  <si>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</si>
  <si>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</si>
  <si>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</si>
  <si>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</si>
  <si>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</si>
  <si>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</si>
  <si>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</si>
  <si>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</si>
  <si>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</si>
  <si>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</si>
  <si>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</si>
  <si>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</si>
  <si>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</si>
  <si>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</si>
  <si>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</si>
  <si>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</si>
  <si>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</si>
  <si>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</si>
  <si>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</si>
  <si>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</si>
  <si>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</si>
  <si>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</si>
  <si>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</si>
  <si>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</si>
  <si>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</si>
  <si>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</si>
  <si>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</si>
  <si>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</si>
  <si>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</si>
  <si>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</si>
  <si>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</si>
  <si>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</si>
  <si>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</si>
  <si>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</si>
  <si>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</si>
  <si>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KAIKKIEN AIKOJEN TILASTOT, TOP-10</t>
  </si>
  <si>
    <t>PESISPÖRSSIRAJAT</t>
  </si>
  <si>
    <t>1000 p</t>
  </si>
  <si>
    <t>Lyöty</t>
  </si>
  <si>
    <t>Tuotu</t>
  </si>
  <si>
    <t>0-3  SoJy</t>
  </si>
  <si>
    <t>Länsi</t>
  </si>
  <si>
    <t>0/2</t>
  </si>
  <si>
    <t>----</t>
  </si>
  <si>
    <t>A-POJAT</t>
  </si>
  <si>
    <t xml:space="preserve"> LIITTO - LEHDISTÖ - KORTTI</t>
  </si>
  <si>
    <t xml:space="preserve">  Tulos</t>
  </si>
  <si>
    <t xml:space="preserve">  KL-%</t>
  </si>
  <si>
    <t>2/5</t>
  </si>
  <si>
    <t>0/3</t>
  </si>
  <si>
    <t>0-2  IPV</t>
  </si>
  <si>
    <t>jok</t>
  </si>
  <si>
    <t>4/9</t>
  </si>
  <si>
    <t>2-1  IPV</t>
  </si>
  <si>
    <t>Aulis Väisänen</t>
  </si>
  <si>
    <t>08.06. 1989  Tampere</t>
  </si>
  <si>
    <t>Pekka Peltomäki</t>
  </si>
  <si>
    <t>3/5</t>
  </si>
  <si>
    <t>0-1-0</t>
  </si>
  <si>
    <t>Olli Hartikainen</t>
  </si>
  <si>
    <t>SoJy</t>
  </si>
  <si>
    <t>ykkössarja</t>
  </si>
  <si>
    <t>Tahko</t>
  </si>
  <si>
    <t>SoJy = Sotkamon Jymy  (1909),  kasvattajaseura</t>
  </si>
  <si>
    <t>Tahko = Hyvinkään Tahko  (1915)</t>
  </si>
  <si>
    <t>05.09. 1987  SoJy - Kiri  2-7</t>
  </si>
  <si>
    <t xml:space="preserve">  19 v   2 kk 18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</si>
  <si>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</si>
  <si>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</si>
  <si>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</si>
  <si>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</si>
  <si>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</si>
  <si>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</si>
  <si>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</si>
  <si>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</si>
  <si>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</si>
  <si>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Lippo</t>
  </si>
  <si>
    <t xml:space="preserve"> 0-3  SoJy</t>
  </si>
  <si>
    <t xml:space="preserve"> 0-2  PattU</t>
  </si>
  <si>
    <t xml:space="preserve"> 3-0  UPV</t>
  </si>
  <si>
    <t xml:space="preserve"> 0-3  PattU</t>
  </si>
  <si>
    <t xml:space="preserve"> 2-0  KoU</t>
  </si>
  <si>
    <t xml:space="preserve"> 3-4  PattU</t>
  </si>
  <si>
    <t>2 - 1</t>
  </si>
  <si>
    <t>0 - 2</t>
  </si>
  <si>
    <t>1 - 1</t>
  </si>
  <si>
    <t>SARJAT</t>
  </si>
  <si>
    <t>Seurat:</t>
  </si>
  <si>
    <t>Tahko - Hyvinkään Tahko  (1915)</t>
  </si>
  <si>
    <t>22.07. 1990  Vimpeli</t>
  </si>
  <si>
    <t xml:space="preserve">  5-8</t>
  </si>
  <si>
    <t>Itä</t>
  </si>
  <si>
    <t>21.07. 1991  Oulu</t>
  </si>
  <si>
    <t xml:space="preserve">  4-8</t>
  </si>
  <si>
    <t>I p</t>
  </si>
  <si>
    <t>28.06. 1992  Seinäjoki</t>
  </si>
  <si>
    <t xml:space="preserve">  5-7</t>
  </si>
  <si>
    <t>Raimo Tikkanen</t>
  </si>
  <si>
    <t>25.07. 1993  Sotkamo</t>
  </si>
  <si>
    <t xml:space="preserve">  8-1</t>
  </si>
  <si>
    <t>Juha Tanskanen</t>
  </si>
  <si>
    <t>24.07. 1994  Loimaa</t>
  </si>
  <si>
    <t xml:space="preserve">  0-1  (0-2, 1-1)</t>
  </si>
  <si>
    <t>Mauri Pyhälahti</t>
  </si>
  <si>
    <t>16.07. 1995  Alajärvi</t>
  </si>
  <si>
    <t xml:space="preserve">  2-0  (2-1, 2-1)</t>
  </si>
  <si>
    <t>22 v  1 kk  4 pv</t>
  </si>
  <si>
    <t xml:space="preserve">  4-6</t>
  </si>
  <si>
    <t>Lehdistö</t>
  </si>
  <si>
    <t>29.05. 1991  Haaparanta</t>
  </si>
  <si>
    <t xml:space="preserve">  7-6</t>
  </si>
  <si>
    <t>26.05. 1992  Juva</t>
  </si>
  <si>
    <t xml:space="preserve">  3-11</t>
  </si>
  <si>
    <t>Aki Pöntinen</t>
  </si>
  <si>
    <t>20 v  11 kk  21 pv</t>
  </si>
  <si>
    <t>12.07. 1986  Ylihärmä</t>
  </si>
  <si>
    <t>11-16</t>
  </si>
  <si>
    <t>Pekka Arffman</t>
  </si>
  <si>
    <t>12.06. 1987  Kajaani</t>
  </si>
  <si>
    <t xml:space="preserve">  1-1</t>
  </si>
  <si>
    <t>4/12</t>
  </si>
  <si>
    <t>0/4</t>
  </si>
  <si>
    <t>0/1</t>
  </si>
  <si>
    <t>4/6</t>
  </si>
  <si>
    <t>4/8</t>
  </si>
  <si>
    <t>3/3</t>
  </si>
  <si>
    <t>0/0</t>
  </si>
  <si>
    <t>18/39</t>
  </si>
  <si>
    <t>8/13</t>
  </si>
  <si>
    <t>5/9</t>
  </si>
  <si>
    <t>1/8</t>
  </si>
  <si>
    <t>5/11</t>
  </si>
  <si>
    <t>3/6</t>
  </si>
  <si>
    <t>1-2  Tahko</t>
  </si>
  <si>
    <t>2-1  SiiPe</t>
  </si>
  <si>
    <t>2-1  Tahko</t>
  </si>
  <si>
    <t>2-0  AA</t>
  </si>
  <si>
    <t>2-0  ViVe</t>
  </si>
  <si>
    <t>2-0  Lippo</t>
  </si>
  <si>
    <t>3-0  Tahko</t>
  </si>
  <si>
    <t>3-0  SMJ</t>
  </si>
  <si>
    <t>3-0  Lippo</t>
  </si>
  <si>
    <t>2-0  IPV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</si>
  <si>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</si>
  <si>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</si>
  <si>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</si>
  <si>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</si>
  <si>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</si>
  <si>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</si>
  <si>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</si>
  <si>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0-3  KiPa</t>
  </si>
  <si>
    <t>1-2  SMJ</t>
  </si>
  <si>
    <t>6/7</t>
  </si>
  <si>
    <t>6/8</t>
  </si>
  <si>
    <t xml:space="preserve">         Mitalit</t>
  </si>
  <si>
    <t>hSM</t>
  </si>
  <si>
    <t>18.6.1968   Sotkamo</t>
  </si>
  <si>
    <t>1/5</t>
  </si>
  <si>
    <t>1/4</t>
  </si>
  <si>
    <t/>
  </si>
  <si>
    <t>2/6</t>
  </si>
  <si>
    <t>24.</t>
  </si>
  <si>
    <t>16.</t>
  </si>
  <si>
    <t>20.</t>
  </si>
  <si>
    <t xml:space="preserve">       Runkosarja TOP-30</t>
  </si>
  <si>
    <t>23.</t>
  </si>
  <si>
    <t>28.</t>
  </si>
  <si>
    <t>Ylempi loppusarja TOP-10</t>
  </si>
  <si>
    <t>10.</t>
  </si>
  <si>
    <t xml:space="preserve"> Vuoden pesäpalloilija  1993     &lt;&gt;     Vuoden lukkari  1990, 1992, 1993     &lt;&gt;     Kultainen räpylä  1993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</si>
  <si>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</si>
  <si>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</si>
  <si>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</si>
  <si>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</si>
  <si>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</si>
  <si>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</si>
  <si>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</si>
  <si>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</si>
  <si>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</si>
  <si>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12.</t>
  </si>
  <si>
    <t>SoJy  2</t>
  </si>
  <si>
    <t>suomensarja</t>
  </si>
  <si>
    <t>72.</t>
  </si>
  <si>
    <t>73.</t>
  </si>
  <si>
    <t>96.</t>
  </si>
  <si>
    <t xml:space="preserve"> RUNKOSARJA, KA / OTT</t>
  </si>
  <si>
    <t>IKÄ</t>
  </si>
  <si>
    <t>TEHO</t>
  </si>
  <si>
    <t xml:space="preserve"> SIJOITUS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</si>
  <si>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</si>
  <si>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</si>
  <si>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</si>
  <si>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</si>
  <si>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</si>
  <si>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</si>
  <si>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</si>
  <si>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</si>
  <si>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>Lippo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</si>
  <si>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</si>
  <si>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</si>
  <si>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</si>
  <si>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</si>
  <si>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</si>
  <si>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</si>
  <si>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Kärkilyöjätilasto</t>
  </si>
  <si>
    <t xml:space="preserve"> 1945 - 2003</t>
  </si>
  <si>
    <t xml:space="preserve"> PLAY OFF,  KA / OTT</t>
  </si>
  <si>
    <t xml:space="preserve"> 1979 - 1989</t>
  </si>
  <si>
    <t>106.</t>
  </si>
  <si>
    <t xml:space="preserve"> 1979 - 1990</t>
  </si>
  <si>
    <t>108.</t>
  </si>
  <si>
    <t>17.</t>
  </si>
  <si>
    <t>46.</t>
  </si>
  <si>
    <t xml:space="preserve"> 1979 - 1991</t>
  </si>
  <si>
    <t>69.</t>
  </si>
  <si>
    <t>11.</t>
  </si>
  <si>
    <t xml:space="preserve"> 1979 - 1992</t>
  </si>
  <si>
    <t>53.</t>
  </si>
  <si>
    <t xml:space="preserve"> 1979 - 1993</t>
  </si>
  <si>
    <t>35.</t>
  </si>
  <si>
    <t xml:space="preserve"> 1979 - 1994</t>
  </si>
  <si>
    <t>29.</t>
  </si>
  <si>
    <t xml:space="preserve"> 1979 - 1995</t>
  </si>
  <si>
    <t>38.</t>
  </si>
  <si>
    <t xml:space="preserve"> 1979 - 1996</t>
  </si>
  <si>
    <t>36.</t>
  </si>
  <si>
    <t xml:space="preserve"> 1979 - 1997</t>
  </si>
  <si>
    <t xml:space="preserve"> 1979 - 1998</t>
  </si>
  <si>
    <t>37.</t>
  </si>
  <si>
    <t xml:space="preserve"> 1979 - 1999</t>
  </si>
  <si>
    <t xml:space="preserve"> 1979 - 2000</t>
  </si>
  <si>
    <t>40.</t>
  </si>
  <si>
    <t xml:space="preserve"> 1979 - 2001</t>
  </si>
  <si>
    <t xml:space="preserve"> 1979 - 2002</t>
  </si>
  <si>
    <t>33.</t>
  </si>
  <si>
    <t xml:space="preserve"> 1979 - 2003</t>
  </si>
  <si>
    <t>TOP-100     1945-2019</t>
  </si>
  <si>
    <t>192.</t>
  </si>
  <si>
    <t>21.</t>
  </si>
  <si>
    <t>8.</t>
  </si>
  <si>
    <t>15.</t>
  </si>
  <si>
    <t>19.</t>
  </si>
  <si>
    <t>25.</t>
  </si>
  <si>
    <t>30.</t>
  </si>
  <si>
    <t>160.</t>
  </si>
  <si>
    <t>77.</t>
  </si>
  <si>
    <t>75.</t>
  </si>
  <si>
    <t>58.</t>
  </si>
  <si>
    <t>27.</t>
  </si>
  <si>
    <t>18.</t>
  </si>
  <si>
    <t>22.</t>
  </si>
  <si>
    <t>140.</t>
  </si>
  <si>
    <t>79.</t>
  </si>
  <si>
    <t>54.</t>
  </si>
  <si>
    <t>42.</t>
  </si>
  <si>
    <t>39.</t>
  </si>
  <si>
    <t>51.</t>
  </si>
  <si>
    <t>55.</t>
  </si>
  <si>
    <t>185.</t>
  </si>
  <si>
    <t>84.</t>
  </si>
  <si>
    <t>62.</t>
  </si>
  <si>
    <t>26.</t>
  </si>
  <si>
    <t>31.</t>
  </si>
  <si>
    <t>161.</t>
  </si>
  <si>
    <t>97.</t>
  </si>
  <si>
    <t>52.</t>
  </si>
  <si>
    <t>32.</t>
  </si>
  <si>
    <t>0 &gt; 1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</si>
  <si>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</si>
  <si>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</si>
  <si>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</si>
  <si>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</si>
  <si>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</t>
  </si>
  <si>
    <t xml:space="preserve"> Lyöjätilasto</t>
  </si>
  <si>
    <t xml:space="preserve"> Etenijätilasto</t>
  </si>
  <si>
    <t>137.   11.06. 1996  Tahko - KiPa  2-0</t>
  </si>
  <si>
    <t>27 v 11 kk 24 pv</t>
  </si>
  <si>
    <t>245. ottelu</t>
  </si>
  <si>
    <t xml:space="preserve">  75.   24.05. 1998  PattU - Tahko  1-0</t>
  </si>
  <si>
    <t>254. ottelu</t>
  </si>
  <si>
    <t xml:space="preserve">  88.   02.07. 1998  AA - Tahko  0-1</t>
  </si>
  <si>
    <t>309. ottelu</t>
  </si>
  <si>
    <t xml:space="preserve">  65.   05.06. 1997  Kiri - Tahko  1-0</t>
  </si>
  <si>
    <t>304.</t>
  </si>
  <si>
    <t>237.</t>
  </si>
  <si>
    <t>181.</t>
  </si>
  <si>
    <t>89.</t>
  </si>
  <si>
    <t>74.</t>
  </si>
  <si>
    <t>67.</t>
  </si>
  <si>
    <t>56.</t>
  </si>
  <si>
    <t>63.</t>
  </si>
  <si>
    <t>68.</t>
  </si>
  <si>
    <t>773.</t>
  </si>
  <si>
    <t>625.</t>
  </si>
  <si>
    <t>510.</t>
  </si>
  <si>
    <t>417.</t>
  </si>
  <si>
    <t>164.</t>
  </si>
  <si>
    <t>117.</t>
  </si>
  <si>
    <t>101.</t>
  </si>
  <si>
    <t>86.</t>
  </si>
  <si>
    <t>76.</t>
  </si>
  <si>
    <t>78.</t>
  </si>
  <si>
    <t>641.</t>
  </si>
  <si>
    <t>499.</t>
  </si>
  <si>
    <t>361.</t>
  </si>
  <si>
    <t>235.</t>
  </si>
  <si>
    <t>173.</t>
  </si>
  <si>
    <t>133.</t>
  </si>
  <si>
    <t>120.</t>
  </si>
  <si>
    <t>98.</t>
  </si>
  <si>
    <t>88.</t>
  </si>
  <si>
    <t>87.</t>
  </si>
  <si>
    <t>90.</t>
  </si>
  <si>
    <t>91.</t>
  </si>
  <si>
    <t>99.</t>
  </si>
  <si>
    <t>105.</t>
  </si>
  <si>
    <t>710.</t>
  </si>
  <si>
    <t>553.</t>
  </si>
  <si>
    <t>431.</t>
  </si>
  <si>
    <t>305.</t>
  </si>
  <si>
    <t>180.</t>
  </si>
  <si>
    <t>129.</t>
  </si>
  <si>
    <t>115.</t>
  </si>
  <si>
    <t>100.</t>
  </si>
  <si>
    <t>83.</t>
  </si>
  <si>
    <t>80.</t>
  </si>
  <si>
    <t>794.</t>
  </si>
  <si>
    <t>601.</t>
  </si>
  <si>
    <t>464.</t>
  </si>
  <si>
    <t>351.</t>
  </si>
  <si>
    <t>287.</t>
  </si>
  <si>
    <t>201.</t>
  </si>
  <si>
    <t>151.</t>
  </si>
  <si>
    <t>113.</t>
  </si>
  <si>
    <t>71.</t>
  </si>
  <si>
    <t>81.</t>
  </si>
  <si>
    <t>SEUROITTAIN</t>
  </si>
  <si>
    <t>Hyvinkään Tahko</t>
  </si>
  <si>
    <t>ka / ottelu</t>
  </si>
  <si>
    <t>Sotkamon Jymy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</si>
  <si>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</si>
  <si>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</si>
  <si>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</si>
  <si>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</si>
  <si>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</si>
  <si>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</si>
  <si>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</si>
  <si>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</si>
  <si>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</si>
  <si>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</si>
  <si>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</si>
  <si>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</si>
  <si>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72.   02.09. 1990  IPV - SoJy  5-6,  fin 1/3</t>
  </si>
  <si>
    <t>67.   15.09. 1996  SoJy - Tahko  2-0,  fin 3/3</t>
  </si>
  <si>
    <t>51.   17.06. 1993  Lippo - SoJy  10-4</t>
  </si>
  <si>
    <t>40.   01.09. 1991  SoJy - IPV  1-10,  fin 1/2</t>
  </si>
  <si>
    <t>36.   06.09. 1992  SoJy - Tahko  7-1,  fin 3/3</t>
  </si>
  <si>
    <t>35.   07.09. 1991  IPV - SoJy  10-1,  fin 2/2</t>
  </si>
  <si>
    <t>24.   08.09. 1990  SoJy - IPV  9-11,  fin 2/3</t>
  </si>
  <si>
    <t>15.   17.09. 1994  Lippo - Tahko  2-0,  fin 2/2</t>
  </si>
  <si>
    <t xml:space="preserve">  9.   18.09. 1993  SoJy - IPV  7-6,  fin 2/2</t>
  </si>
  <si>
    <t xml:space="preserve">  2.   30.08. 1992  Tahko - SoJy  11-12,  fin 1/3</t>
  </si>
  <si>
    <t>16.   02.05. 1993  SoJy - LP  12-6</t>
  </si>
  <si>
    <t>RS JA 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</si>
</sst>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5" fillId="3" borderId="3" xfId="0" applyFont="1" applyFill="1" applyBorder="1"/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10" fillId="2" borderId="0" xfId="0" applyFont="1" applyFill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center" vertical="top"/>
    </xf>
    <xf numFmtId="0" fontId="11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 applyAlignment="1"/>
    <xf numFmtId="0" fontId="11" fillId="0" borderId="0" xfId="0" applyFont="1"/>
    <xf numFmtId="0" fontId="12" fillId="2" borderId="0" xfId="0" applyFont="1" applyFill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left" vertical="top"/>
    </xf>
    <xf numFmtId="0" fontId="12" fillId="0" borderId="0" xfId="0" applyFont="1" applyAlignment="1"/>
    <xf numFmtId="0" fontId="12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/>
    <xf numFmtId="0" fontId="4" fillId="2" borderId="7" xfId="0" applyFont="1" applyFill="1" applyBorder="1" applyAlignment="1">
      <alignment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6" fillId="9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4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165" fontId="4" fillId="10" borderId="4" xfId="2" applyNumberFormat="1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0" fillId="0" borderId="0" xfId="0" applyNumberFormat="1"/>
    <xf numFmtId="0" fontId="4" fillId="10" borderId="1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 applyAlignment="1"/>
    <xf numFmtId="165" fontId="4" fillId="11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2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93</v>
      </c>
      <c r="C1" s="6"/>
      <c r="D1" s="7"/>
      <c r="E1" s="62" t="s">
        <v>190</v>
      </c>
      <c r="F1" s="8"/>
      <c r="G1" s="8"/>
      <c r="H1" s="8"/>
      <c r="I1" s="8"/>
      <c r="J1" s="8"/>
      <c r="K1" s="8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198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02"/>
      <c r="AA2" s="21"/>
      <c r="AB2" s="24" t="s">
        <v>201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247" t="s">
        <v>188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301</v>
      </c>
      <c r="K3" s="20" t="s">
        <v>18</v>
      </c>
      <c r="L3" s="20" t="s">
        <v>19</v>
      </c>
      <c r="M3" s="20" t="s">
        <v>20</v>
      </c>
      <c r="N3" s="20" t="s">
        <v>21</v>
      </c>
      <c r="O3" s="26"/>
      <c r="P3" s="20" t="s">
        <v>5</v>
      </c>
      <c r="Q3" s="20" t="s">
        <v>6</v>
      </c>
      <c r="R3" s="20" t="s">
        <v>55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21</v>
      </c>
      <c r="AA3" s="26"/>
      <c r="AB3" s="20" t="s">
        <v>5</v>
      </c>
      <c r="AC3" s="20" t="s">
        <v>6</v>
      </c>
      <c r="AD3" s="20" t="s">
        <v>55</v>
      </c>
      <c r="AE3" s="20" t="s">
        <v>17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22</v>
      </c>
      <c r="AM3" s="20" t="s">
        <v>23</v>
      </c>
      <c r="AN3" s="17" t="s">
        <v>189</v>
      </c>
      <c r="AO3" s="17" t="s">
        <v>30</v>
      </c>
      <c r="AP3" s="19" t="s">
        <v>31</v>
      </c>
      <c r="AQ3" s="20" t="s">
        <v>32</v>
      </c>
      <c r="AR3" s="41"/>
    </row>
    <row r="4" spans="1:44" s="4" customFormat="1" ht="15" customHeight="1" x14ac:dyDescent="0.25">
      <c r="A4" s="2"/>
      <c r="B4" s="273">
        <v>1985</v>
      </c>
      <c r="C4" s="273" t="s">
        <v>39</v>
      </c>
      <c r="D4" s="274" t="s">
        <v>214</v>
      </c>
      <c r="E4" s="273"/>
      <c r="F4" s="274" t="s">
        <v>215</v>
      </c>
      <c r="G4" s="269"/>
      <c r="H4" s="270"/>
      <c r="I4" s="273"/>
      <c r="J4" s="273"/>
      <c r="K4" s="273"/>
      <c r="L4" s="273"/>
      <c r="M4" s="273"/>
      <c r="N4" s="275"/>
      <c r="O4" s="30"/>
      <c r="P4" s="20"/>
      <c r="Q4" s="20"/>
      <c r="R4" s="20"/>
      <c r="S4" s="20"/>
      <c r="T4" s="26"/>
      <c r="U4" s="27"/>
      <c r="V4" s="27"/>
      <c r="W4" s="27"/>
      <c r="X4" s="27"/>
      <c r="Y4" s="27"/>
      <c r="Z4" s="120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273">
        <v>1986</v>
      </c>
      <c r="C5" s="273" t="s">
        <v>213</v>
      </c>
      <c r="D5" s="274" t="s">
        <v>214</v>
      </c>
      <c r="E5" s="273"/>
      <c r="F5" s="274" t="s">
        <v>215</v>
      </c>
      <c r="G5" s="269"/>
      <c r="H5" s="270"/>
      <c r="I5" s="273"/>
      <c r="J5" s="273"/>
      <c r="K5" s="273"/>
      <c r="L5" s="273"/>
      <c r="M5" s="273"/>
      <c r="N5" s="275"/>
      <c r="O5" s="30"/>
      <c r="P5" s="20"/>
      <c r="Q5" s="20"/>
      <c r="R5" s="20"/>
      <c r="S5" s="20"/>
      <c r="T5" s="26"/>
      <c r="U5" s="27"/>
      <c r="V5" s="27"/>
      <c r="W5" s="27"/>
      <c r="X5" s="27"/>
      <c r="Y5" s="27"/>
      <c r="Z5" s="120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135">
        <v>1987</v>
      </c>
      <c r="C6" s="135" t="s">
        <v>33</v>
      </c>
      <c r="D6" s="136" t="s">
        <v>94</v>
      </c>
      <c r="E6" s="135"/>
      <c r="F6" s="137" t="s">
        <v>95</v>
      </c>
      <c r="G6" s="138"/>
      <c r="H6" s="35"/>
      <c r="I6" s="135"/>
      <c r="J6" s="135"/>
      <c r="K6" s="135"/>
      <c r="L6" s="135"/>
      <c r="M6" s="135"/>
      <c r="N6" s="139"/>
      <c r="O6" s="30"/>
      <c r="P6" s="20"/>
      <c r="Q6" s="20"/>
      <c r="R6" s="20"/>
      <c r="S6" s="20"/>
      <c r="T6" s="26"/>
      <c r="U6" s="27"/>
      <c r="V6" s="27"/>
      <c r="W6" s="27"/>
      <c r="X6" s="27"/>
      <c r="Y6" s="27"/>
      <c r="Z6" s="120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7"/>
      <c r="AP6" s="27"/>
      <c r="AQ6" s="27"/>
      <c r="AR6" s="41"/>
    </row>
    <row r="7" spans="1:44" s="4" customFormat="1" ht="15" customHeight="1" x14ac:dyDescent="0.25">
      <c r="A7" s="2"/>
      <c r="B7" s="135">
        <v>1988</v>
      </c>
      <c r="C7" s="135" t="s">
        <v>36</v>
      </c>
      <c r="D7" s="136" t="s">
        <v>94</v>
      </c>
      <c r="E7" s="135"/>
      <c r="F7" s="137" t="s">
        <v>95</v>
      </c>
      <c r="G7" s="138"/>
      <c r="H7" s="35"/>
      <c r="I7" s="135"/>
      <c r="J7" s="135"/>
      <c r="K7" s="135"/>
      <c r="L7" s="135"/>
      <c r="M7" s="135"/>
      <c r="N7" s="139"/>
      <c r="O7" s="30"/>
      <c r="P7" s="20"/>
      <c r="Q7" s="20"/>
      <c r="R7" s="20"/>
      <c r="S7" s="20"/>
      <c r="T7" s="26"/>
      <c r="U7" s="27"/>
      <c r="V7" s="27"/>
      <c r="W7" s="27"/>
      <c r="X7" s="27"/>
      <c r="Y7" s="27"/>
      <c r="Z7" s="120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1989</v>
      </c>
      <c r="C8" s="27" t="s">
        <v>39</v>
      </c>
      <c r="D8" s="121" t="s">
        <v>94</v>
      </c>
      <c r="E8" s="27">
        <v>22</v>
      </c>
      <c r="F8" s="27">
        <v>1</v>
      </c>
      <c r="G8" s="28">
        <v>8</v>
      </c>
      <c r="H8" s="27">
        <v>19</v>
      </c>
      <c r="I8" s="27">
        <v>93</v>
      </c>
      <c r="J8" s="27">
        <v>31</v>
      </c>
      <c r="K8" s="27">
        <v>32</v>
      </c>
      <c r="L8" s="27">
        <v>21</v>
      </c>
      <c r="M8" s="27">
        <v>9</v>
      </c>
      <c r="N8" s="29">
        <v>0.54100000000000004</v>
      </c>
      <c r="O8" s="30"/>
      <c r="P8" s="20"/>
      <c r="Q8" s="20" t="s">
        <v>199</v>
      </c>
      <c r="R8" s="20"/>
      <c r="S8" s="20"/>
      <c r="T8" s="26"/>
      <c r="U8" s="27">
        <v>3</v>
      </c>
      <c r="V8" s="28">
        <v>0</v>
      </c>
      <c r="W8" s="28">
        <v>1</v>
      </c>
      <c r="X8" s="28">
        <v>0</v>
      </c>
      <c r="Y8" s="28">
        <v>14</v>
      </c>
      <c r="Z8" s="32">
        <v>0.66700000000000004</v>
      </c>
      <c r="AA8" s="26"/>
      <c r="AB8" s="20"/>
      <c r="AC8" s="20"/>
      <c r="AD8" s="20"/>
      <c r="AE8" s="20"/>
      <c r="AF8" s="26"/>
      <c r="AG8" s="5" t="s">
        <v>167</v>
      </c>
      <c r="AH8" s="5"/>
      <c r="AI8" s="5"/>
      <c r="AJ8" s="5"/>
      <c r="AK8" s="26"/>
      <c r="AL8" s="27"/>
      <c r="AM8" s="27">
        <v>1</v>
      </c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1990</v>
      </c>
      <c r="C9" s="27" t="s">
        <v>36</v>
      </c>
      <c r="D9" s="121" t="s">
        <v>94</v>
      </c>
      <c r="E9" s="27">
        <v>26</v>
      </c>
      <c r="F9" s="27">
        <v>0</v>
      </c>
      <c r="G9" s="28">
        <v>10</v>
      </c>
      <c r="H9" s="27">
        <v>15</v>
      </c>
      <c r="I9" s="27">
        <v>91</v>
      </c>
      <c r="J9" s="27">
        <v>39</v>
      </c>
      <c r="K9" s="27">
        <v>23</v>
      </c>
      <c r="L9" s="27">
        <v>19</v>
      </c>
      <c r="M9" s="27">
        <v>10</v>
      </c>
      <c r="N9" s="32">
        <v>0.46200000000000002</v>
      </c>
      <c r="O9" s="30"/>
      <c r="P9" s="20"/>
      <c r="Q9" s="20"/>
      <c r="R9" s="20"/>
      <c r="S9" s="20"/>
      <c r="T9" s="26"/>
      <c r="U9" s="27">
        <v>9</v>
      </c>
      <c r="V9" s="28">
        <v>1</v>
      </c>
      <c r="W9" s="28">
        <v>7</v>
      </c>
      <c r="X9" s="28">
        <v>3</v>
      </c>
      <c r="Y9" s="28">
        <v>35</v>
      </c>
      <c r="Z9" s="32">
        <v>0.45500000000000002</v>
      </c>
      <c r="AA9" s="26"/>
      <c r="AB9" s="20" t="s">
        <v>37</v>
      </c>
      <c r="AC9" s="20"/>
      <c r="AD9" s="20" t="s">
        <v>202</v>
      </c>
      <c r="AE9" s="20"/>
      <c r="AF9" s="26"/>
      <c r="AG9" s="5" t="s">
        <v>168</v>
      </c>
      <c r="AH9" s="5" t="s">
        <v>169</v>
      </c>
      <c r="AI9" s="5"/>
      <c r="AJ9" s="5" t="s">
        <v>87</v>
      </c>
      <c r="AK9" s="26"/>
      <c r="AL9" s="27">
        <v>1</v>
      </c>
      <c r="AM9" s="27"/>
      <c r="AN9" s="27"/>
      <c r="AO9" s="28">
        <v>1</v>
      </c>
      <c r="AP9" s="31"/>
      <c r="AQ9" s="27"/>
      <c r="AR9" s="41"/>
    </row>
    <row r="10" spans="1:44" s="4" customFormat="1" ht="15" customHeight="1" x14ac:dyDescent="0.25">
      <c r="A10" s="2"/>
      <c r="B10" s="27">
        <v>1991</v>
      </c>
      <c r="C10" s="27" t="s">
        <v>35</v>
      </c>
      <c r="D10" s="121" t="s">
        <v>94</v>
      </c>
      <c r="E10" s="27">
        <v>26</v>
      </c>
      <c r="F10" s="27">
        <v>0</v>
      </c>
      <c r="G10" s="28">
        <v>12</v>
      </c>
      <c r="H10" s="27">
        <v>25</v>
      </c>
      <c r="I10" s="27">
        <v>110</v>
      </c>
      <c r="J10" s="27">
        <v>26</v>
      </c>
      <c r="K10" s="27">
        <v>49</v>
      </c>
      <c r="L10" s="27">
        <v>23</v>
      </c>
      <c r="M10" s="27">
        <v>12</v>
      </c>
      <c r="N10" s="29">
        <v>0.56100000000000005</v>
      </c>
      <c r="O10" s="30"/>
      <c r="P10" s="20"/>
      <c r="Q10" s="20" t="s">
        <v>195</v>
      </c>
      <c r="R10" s="20"/>
      <c r="S10" s="20"/>
      <c r="T10" s="26"/>
      <c r="U10" s="27">
        <v>7</v>
      </c>
      <c r="V10" s="28">
        <v>0</v>
      </c>
      <c r="W10" s="28">
        <v>1</v>
      </c>
      <c r="X10" s="28">
        <v>6</v>
      </c>
      <c r="Y10" s="28">
        <v>22</v>
      </c>
      <c r="Z10" s="32">
        <v>0.44900000000000001</v>
      </c>
      <c r="AA10" s="26"/>
      <c r="AB10" s="20"/>
      <c r="AC10" s="20"/>
      <c r="AD10" s="20"/>
      <c r="AE10" s="20"/>
      <c r="AF10" s="26"/>
      <c r="AG10" s="5" t="s">
        <v>170</v>
      </c>
      <c r="AH10" s="5" t="s">
        <v>169</v>
      </c>
      <c r="AI10" s="5"/>
      <c r="AJ10" s="5" t="s">
        <v>84</v>
      </c>
      <c r="AK10" s="26"/>
      <c r="AL10" s="27">
        <v>1</v>
      </c>
      <c r="AM10" s="27">
        <v>1</v>
      </c>
      <c r="AN10" s="27"/>
      <c r="AO10" s="28"/>
      <c r="AP10" s="31">
        <v>1</v>
      </c>
      <c r="AQ10" s="27"/>
      <c r="AR10" s="41"/>
    </row>
    <row r="11" spans="1:44" s="4" customFormat="1" ht="15" customHeight="1" x14ac:dyDescent="0.25">
      <c r="A11" s="2"/>
      <c r="B11" s="27">
        <v>1992</v>
      </c>
      <c r="C11" s="27" t="s">
        <v>36</v>
      </c>
      <c r="D11" s="121" t="s">
        <v>94</v>
      </c>
      <c r="E11" s="27">
        <v>26</v>
      </c>
      <c r="F11" s="27">
        <v>1</v>
      </c>
      <c r="G11" s="28">
        <v>14</v>
      </c>
      <c r="H11" s="27">
        <v>34</v>
      </c>
      <c r="I11" s="27">
        <v>144</v>
      </c>
      <c r="J11" s="27">
        <v>46</v>
      </c>
      <c r="K11" s="27">
        <v>67</v>
      </c>
      <c r="L11" s="27">
        <v>16</v>
      </c>
      <c r="M11" s="27">
        <v>15</v>
      </c>
      <c r="N11" s="29">
        <v>0.626</v>
      </c>
      <c r="O11" s="30"/>
      <c r="P11" s="20"/>
      <c r="Q11" s="20" t="s">
        <v>196</v>
      </c>
      <c r="R11" s="20" t="s">
        <v>200</v>
      </c>
      <c r="S11" s="20" t="s">
        <v>195</v>
      </c>
      <c r="T11" s="26"/>
      <c r="U11" s="27">
        <v>7</v>
      </c>
      <c r="V11" s="28">
        <v>1</v>
      </c>
      <c r="W11" s="28">
        <v>4</v>
      </c>
      <c r="X11" s="28">
        <v>6</v>
      </c>
      <c r="Y11" s="28">
        <v>43</v>
      </c>
      <c r="Z11" s="32">
        <v>0.68300000000000005</v>
      </c>
      <c r="AA11" s="26"/>
      <c r="AB11" s="20"/>
      <c r="AC11" s="20"/>
      <c r="AD11" s="20" t="s">
        <v>56</v>
      </c>
      <c r="AE11" s="20" t="s">
        <v>38</v>
      </c>
      <c r="AF11" s="26"/>
      <c r="AG11" s="5" t="s">
        <v>171</v>
      </c>
      <c r="AH11" s="5" t="s">
        <v>172</v>
      </c>
      <c r="AI11" s="5"/>
      <c r="AJ11" s="5" t="s">
        <v>173</v>
      </c>
      <c r="AK11" s="26"/>
      <c r="AL11" s="27">
        <v>1</v>
      </c>
      <c r="AM11" s="27">
        <v>1</v>
      </c>
      <c r="AN11" s="27"/>
      <c r="AO11" s="28">
        <v>1</v>
      </c>
      <c r="AP11" s="31"/>
      <c r="AQ11" s="27"/>
      <c r="AR11" s="41"/>
    </row>
    <row r="12" spans="1:44" s="4" customFormat="1" ht="15" customHeight="1" x14ac:dyDescent="0.25">
      <c r="A12" s="2"/>
      <c r="B12" s="27">
        <v>1993</v>
      </c>
      <c r="C12" s="27" t="s">
        <v>36</v>
      </c>
      <c r="D12" s="121" t="s">
        <v>94</v>
      </c>
      <c r="E12" s="27">
        <v>28</v>
      </c>
      <c r="F12" s="27">
        <v>5</v>
      </c>
      <c r="G12" s="28">
        <v>65</v>
      </c>
      <c r="H12" s="27">
        <v>31</v>
      </c>
      <c r="I12" s="27">
        <v>182</v>
      </c>
      <c r="J12" s="27">
        <v>47</v>
      </c>
      <c r="K12" s="27">
        <v>13</v>
      </c>
      <c r="L12" s="27">
        <v>52</v>
      </c>
      <c r="M12" s="27">
        <v>70</v>
      </c>
      <c r="N12" s="32">
        <v>0.52400000000000002</v>
      </c>
      <c r="O12" s="30"/>
      <c r="P12" s="27" t="s">
        <v>35</v>
      </c>
      <c r="Q12" s="20" t="s">
        <v>195</v>
      </c>
      <c r="R12" s="27" t="s">
        <v>35</v>
      </c>
      <c r="S12" s="20" t="s">
        <v>56</v>
      </c>
      <c r="T12" s="26"/>
      <c r="U12" s="27">
        <v>8</v>
      </c>
      <c r="V12" s="28">
        <v>0</v>
      </c>
      <c r="W12" s="28">
        <v>13</v>
      </c>
      <c r="X12" s="28">
        <v>5</v>
      </c>
      <c r="Y12" s="28">
        <v>37</v>
      </c>
      <c r="Z12" s="32">
        <v>0.40699999999999997</v>
      </c>
      <c r="AA12" s="26"/>
      <c r="AB12" s="20" t="s">
        <v>37</v>
      </c>
      <c r="AC12" s="20"/>
      <c r="AD12" s="20" t="s">
        <v>38</v>
      </c>
      <c r="AE12" s="20"/>
      <c r="AF12" s="26"/>
      <c r="AG12" s="5" t="s">
        <v>174</v>
      </c>
      <c r="AH12" s="5" t="s">
        <v>175</v>
      </c>
      <c r="AI12" s="5"/>
      <c r="AJ12" s="5" t="s">
        <v>176</v>
      </c>
      <c r="AK12" s="26"/>
      <c r="AL12" s="27">
        <v>1</v>
      </c>
      <c r="AM12" s="27"/>
      <c r="AN12" s="27"/>
      <c r="AO12" s="28">
        <v>1</v>
      </c>
      <c r="AP12" s="31"/>
      <c r="AQ12" s="27"/>
      <c r="AR12" s="41"/>
    </row>
    <row r="13" spans="1:44" s="4" customFormat="1" ht="15" customHeight="1" x14ac:dyDescent="0.25">
      <c r="A13" s="2"/>
      <c r="B13" s="27">
        <v>1994</v>
      </c>
      <c r="C13" s="27" t="s">
        <v>35</v>
      </c>
      <c r="D13" s="121" t="s">
        <v>96</v>
      </c>
      <c r="E13" s="27">
        <v>34</v>
      </c>
      <c r="F13" s="27">
        <v>1</v>
      </c>
      <c r="G13" s="28">
        <v>31</v>
      </c>
      <c r="H13" s="27">
        <v>25</v>
      </c>
      <c r="I13" s="27">
        <v>144</v>
      </c>
      <c r="J13" s="27">
        <v>27</v>
      </c>
      <c r="K13" s="27">
        <v>45</v>
      </c>
      <c r="L13" s="27">
        <v>40</v>
      </c>
      <c r="M13" s="27">
        <v>32</v>
      </c>
      <c r="N13" s="32">
        <v>0.56000000000000005</v>
      </c>
      <c r="O13" s="30"/>
      <c r="P13" s="20" t="s">
        <v>196</v>
      </c>
      <c r="Q13" s="20"/>
      <c r="R13" s="20" t="s">
        <v>197</v>
      </c>
      <c r="S13" s="20"/>
      <c r="T13" s="26"/>
      <c r="U13" s="27">
        <v>4</v>
      </c>
      <c r="V13" s="28">
        <v>0</v>
      </c>
      <c r="W13" s="28">
        <v>1</v>
      </c>
      <c r="X13" s="28">
        <v>3</v>
      </c>
      <c r="Y13" s="28">
        <v>14</v>
      </c>
      <c r="Z13" s="32">
        <v>0.46700000000000003</v>
      </c>
      <c r="AA13" s="26"/>
      <c r="AB13" s="20"/>
      <c r="AC13" s="20"/>
      <c r="AD13" s="20"/>
      <c r="AE13" s="20"/>
      <c r="AF13" s="26"/>
      <c r="AG13" s="5"/>
      <c r="AH13" s="5" t="s">
        <v>177</v>
      </c>
      <c r="AI13" s="5"/>
      <c r="AJ13" s="5" t="s">
        <v>178</v>
      </c>
      <c r="AK13" s="26"/>
      <c r="AL13" s="27">
        <v>1</v>
      </c>
      <c r="AM13" s="27"/>
      <c r="AN13" s="27"/>
      <c r="AO13" s="28"/>
      <c r="AP13" s="31">
        <v>1</v>
      </c>
      <c r="AQ13" s="27"/>
      <c r="AR13" s="41"/>
    </row>
    <row r="14" spans="1:44" s="4" customFormat="1" ht="15" customHeight="1" x14ac:dyDescent="0.25">
      <c r="A14" s="2"/>
      <c r="B14" s="27">
        <v>1995</v>
      </c>
      <c r="C14" s="27" t="s">
        <v>34</v>
      </c>
      <c r="D14" s="121" t="s">
        <v>96</v>
      </c>
      <c r="E14" s="27">
        <v>29</v>
      </c>
      <c r="F14" s="27">
        <v>0</v>
      </c>
      <c r="G14" s="28">
        <v>17</v>
      </c>
      <c r="H14" s="27">
        <v>16</v>
      </c>
      <c r="I14" s="27">
        <v>109</v>
      </c>
      <c r="J14" s="27">
        <v>16</v>
      </c>
      <c r="K14" s="27">
        <v>25</v>
      </c>
      <c r="L14" s="27">
        <v>51</v>
      </c>
      <c r="M14" s="27">
        <v>17</v>
      </c>
      <c r="N14" s="29">
        <v>0.52600000000000002</v>
      </c>
      <c r="O14" s="30"/>
      <c r="P14" s="20"/>
      <c r="Q14" s="20"/>
      <c r="R14" s="20"/>
      <c r="S14" s="20"/>
      <c r="T14" s="26"/>
      <c r="U14" s="27">
        <v>10</v>
      </c>
      <c r="V14" s="28">
        <v>0</v>
      </c>
      <c r="W14" s="28">
        <v>6</v>
      </c>
      <c r="X14" s="28">
        <v>3</v>
      </c>
      <c r="Y14" s="28">
        <v>38</v>
      </c>
      <c r="Z14" s="32">
        <v>0.52800000000000002</v>
      </c>
      <c r="AA14" s="26"/>
      <c r="AB14" s="20"/>
      <c r="AC14" s="20"/>
      <c r="AD14" s="20"/>
      <c r="AE14" s="20"/>
      <c r="AF14" s="26"/>
      <c r="AG14" s="5" t="s">
        <v>179</v>
      </c>
      <c r="AH14" s="5" t="s">
        <v>180</v>
      </c>
      <c r="AI14" s="5" t="s">
        <v>181</v>
      </c>
      <c r="AJ14" s="5"/>
      <c r="AK14" s="26"/>
      <c r="AL14" s="27">
        <v>1</v>
      </c>
      <c r="AM14" s="27"/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1996</v>
      </c>
      <c r="C15" s="27" t="s">
        <v>35</v>
      </c>
      <c r="D15" s="121" t="s">
        <v>96</v>
      </c>
      <c r="E15" s="27">
        <v>26</v>
      </c>
      <c r="F15" s="27">
        <v>1</v>
      </c>
      <c r="G15" s="28">
        <v>16</v>
      </c>
      <c r="H15" s="27">
        <v>14</v>
      </c>
      <c r="I15" s="27">
        <v>102</v>
      </c>
      <c r="J15" s="27">
        <v>22</v>
      </c>
      <c r="K15" s="27">
        <v>26</v>
      </c>
      <c r="L15" s="27">
        <v>37</v>
      </c>
      <c r="M15" s="27">
        <v>17</v>
      </c>
      <c r="N15" s="32">
        <v>0.54800000000000004</v>
      </c>
      <c r="O15" s="30"/>
      <c r="P15" s="20"/>
      <c r="Q15" s="20"/>
      <c r="R15" s="20"/>
      <c r="S15" s="20"/>
      <c r="T15" s="26"/>
      <c r="U15" s="27">
        <v>10</v>
      </c>
      <c r="V15" s="27">
        <v>1</v>
      </c>
      <c r="W15" s="28">
        <v>5</v>
      </c>
      <c r="X15" s="27">
        <v>6</v>
      </c>
      <c r="Y15" s="27">
        <v>36</v>
      </c>
      <c r="Z15" s="32">
        <v>0.49299999999999999</v>
      </c>
      <c r="AA15" s="26"/>
      <c r="AB15" s="20"/>
      <c r="AC15" s="20"/>
      <c r="AD15" s="20"/>
      <c r="AE15" s="20"/>
      <c r="AF15" s="26"/>
      <c r="AG15" s="5" t="s">
        <v>182</v>
      </c>
      <c r="AH15" s="5" t="s">
        <v>183</v>
      </c>
      <c r="AI15" s="5"/>
      <c r="AJ15" s="5" t="s">
        <v>74</v>
      </c>
      <c r="AK15" s="26"/>
      <c r="AL15" s="27"/>
      <c r="AM15" s="27"/>
      <c r="AN15" s="27"/>
      <c r="AO15" s="28"/>
      <c r="AP15" s="31">
        <v>1</v>
      </c>
      <c r="AQ15" s="27"/>
      <c r="AR15" s="41"/>
    </row>
    <row r="16" spans="1:44" s="4" customFormat="1" ht="15" customHeight="1" x14ac:dyDescent="0.25">
      <c r="A16" s="2"/>
      <c r="B16" s="27">
        <v>1997</v>
      </c>
      <c r="C16" s="27" t="s">
        <v>34</v>
      </c>
      <c r="D16" s="121" t="s">
        <v>96</v>
      </c>
      <c r="E16" s="27">
        <v>27</v>
      </c>
      <c r="F16" s="27">
        <v>1</v>
      </c>
      <c r="G16" s="28">
        <v>16</v>
      </c>
      <c r="H16" s="27">
        <v>17</v>
      </c>
      <c r="I16" s="27">
        <v>116</v>
      </c>
      <c r="J16" s="27">
        <v>15</v>
      </c>
      <c r="K16" s="27">
        <v>37</v>
      </c>
      <c r="L16" s="27">
        <v>47</v>
      </c>
      <c r="M16" s="27">
        <v>17</v>
      </c>
      <c r="N16" s="32">
        <v>0.59199999999999997</v>
      </c>
      <c r="O16" s="30"/>
      <c r="P16" s="20"/>
      <c r="Q16" s="20"/>
      <c r="R16" s="20"/>
      <c r="S16" s="20"/>
      <c r="T16" s="26"/>
      <c r="U16" s="27">
        <v>6</v>
      </c>
      <c r="V16" s="28">
        <v>0</v>
      </c>
      <c r="W16" s="28">
        <v>0</v>
      </c>
      <c r="X16" s="28">
        <v>0</v>
      </c>
      <c r="Y16" s="28">
        <v>11</v>
      </c>
      <c r="Z16" s="32">
        <v>0.45800000000000002</v>
      </c>
      <c r="AA16" s="26"/>
      <c r="AB16" s="20"/>
      <c r="AC16" s="20"/>
      <c r="AD16" s="20"/>
      <c r="AE16" s="20"/>
      <c r="AF16" s="26"/>
      <c r="AG16" s="5"/>
      <c r="AH16" s="5" t="s">
        <v>184</v>
      </c>
      <c r="AI16" s="5" t="s">
        <v>185</v>
      </c>
      <c r="AJ16" s="5"/>
      <c r="AK16" s="26"/>
      <c r="AL16" s="27"/>
      <c r="AM16" s="27"/>
      <c r="AN16" s="27"/>
      <c r="AO16" s="28"/>
      <c r="AP16" s="31"/>
      <c r="AQ16" s="27"/>
      <c r="AR16" s="41"/>
    </row>
    <row r="17" spans="1:44" s="4" customFormat="1" ht="15" customHeight="1" x14ac:dyDescent="0.25">
      <c r="A17" s="2"/>
      <c r="B17" s="27">
        <v>1998</v>
      </c>
      <c r="C17" s="27" t="s">
        <v>56</v>
      </c>
      <c r="D17" s="121" t="s">
        <v>96</v>
      </c>
      <c r="E17" s="27">
        <v>23</v>
      </c>
      <c r="F17" s="27">
        <v>0</v>
      </c>
      <c r="G17" s="28">
        <v>10</v>
      </c>
      <c r="H17" s="27">
        <v>5</v>
      </c>
      <c r="I17" s="27">
        <v>74</v>
      </c>
      <c r="J17" s="27">
        <v>2</v>
      </c>
      <c r="K17" s="27">
        <v>17</v>
      </c>
      <c r="L17" s="27">
        <v>45</v>
      </c>
      <c r="M17" s="27">
        <v>10</v>
      </c>
      <c r="N17" s="32">
        <v>0.49299999999999999</v>
      </c>
      <c r="O17" s="30"/>
      <c r="P17" s="20"/>
      <c r="Q17" s="20"/>
      <c r="R17" s="20"/>
      <c r="S17" s="20"/>
      <c r="T17" s="26"/>
      <c r="U17" s="27"/>
      <c r="V17" s="27"/>
      <c r="W17" s="28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4" s="4" customFormat="1" ht="15" customHeight="1" x14ac:dyDescent="0.25">
      <c r="A18" s="2"/>
      <c r="B18" s="27">
        <v>1999</v>
      </c>
      <c r="C18" s="27"/>
      <c r="D18" s="121"/>
      <c r="E18" s="27"/>
      <c r="F18" s="27"/>
      <c r="G18" s="28"/>
      <c r="H18" s="27"/>
      <c r="I18" s="27"/>
      <c r="J18" s="27"/>
      <c r="K18" s="27"/>
      <c r="L18" s="27"/>
      <c r="M18" s="27"/>
      <c r="N18" s="32"/>
      <c r="O18" s="30"/>
      <c r="P18" s="20"/>
      <c r="Q18" s="20"/>
      <c r="R18" s="20"/>
      <c r="S18" s="20"/>
      <c r="T18" s="26"/>
      <c r="U18" s="27"/>
      <c r="V18" s="27"/>
      <c r="W18" s="28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4" s="4" customFormat="1" ht="15" customHeight="1" x14ac:dyDescent="0.25">
      <c r="A19" s="2"/>
      <c r="B19" s="27">
        <v>2000</v>
      </c>
      <c r="C19" s="27" t="s">
        <v>34</v>
      </c>
      <c r="D19" s="34" t="s">
        <v>96</v>
      </c>
      <c r="E19" s="27">
        <v>12</v>
      </c>
      <c r="F19" s="27">
        <v>0</v>
      </c>
      <c r="G19" s="28">
        <v>6</v>
      </c>
      <c r="H19" s="27">
        <v>0</v>
      </c>
      <c r="I19" s="27">
        <v>18</v>
      </c>
      <c r="J19" s="27">
        <v>0</v>
      </c>
      <c r="K19" s="27">
        <v>6</v>
      </c>
      <c r="L19" s="27">
        <v>6</v>
      </c>
      <c r="M19" s="27">
        <v>6</v>
      </c>
      <c r="N19" s="32">
        <v>0.32700000000000001</v>
      </c>
      <c r="O19" s="30"/>
      <c r="P19" s="20"/>
      <c r="Q19" s="20"/>
      <c r="R19" s="20"/>
      <c r="S19" s="20"/>
      <c r="T19" s="26"/>
      <c r="U19" s="27"/>
      <c r="V19" s="27"/>
      <c r="W19" s="28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5"/>
      <c r="AN19" s="5"/>
      <c r="AO19" s="28"/>
      <c r="AP19" s="31"/>
      <c r="AQ19" s="27"/>
      <c r="AR19" s="41"/>
    </row>
    <row r="20" spans="1:44" s="4" customFormat="1" ht="15" customHeight="1" x14ac:dyDescent="0.25">
      <c r="A20" s="2"/>
      <c r="B20" s="27">
        <v>2001</v>
      </c>
      <c r="C20" s="27"/>
      <c r="D20" s="34"/>
      <c r="E20" s="27"/>
      <c r="F20" s="27"/>
      <c r="G20" s="28"/>
      <c r="H20" s="27"/>
      <c r="I20" s="27"/>
      <c r="J20" s="27"/>
      <c r="K20" s="27"/>
      <c r="L20" s="27"/>
      <c r="M20" s="27"/>
      <c r="N20" s="32"/>
      <c r="O20" s="30"/>
      <c r="P20" s="20"/>
      <c r="Q20" s="20"/>
      <c r="R20" s="20"/>
      <c r="S20" s="20"/>
      <c r="T20" s="26"/>
      <c r="U20" s="27"/>
      <c r="V20" s="27"/>
      <c r="W20" s="28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5"/>
      <c r="AN20" s="5"/>
      <c r="AO20" s="28"/>
      <c r="AP20" s="31"/>
      <c r="AQ20" s="27"/>
      <c r="AR20" s="41"/>
    </row>
    <row r="21" spans="1:44" s="4" customFormat="1" ht="15" customHeight="1" x14ac:dyDescent="0.25">
      <c r="A21" s="2"/>
      <c r="B21" s="27">
        <v>2002</v>
      </c>
      <c r="C21" s="27"/>
      <c r="D21" s="34"/>
      <c r="E21" s="27"/>
      <c r="F21" s="27"/>
      <c r="G21" s="28"/>
      <c r="H21" s="27"/>
      <c r="I21" s="27"/>
      <c r="J21" s="27"/>
      <c r="K21" s="27"/>
      <c r="L21" s="27"/>
      <c r="M21" s="27"/>
      <c r="N21" s="32"/>
      <c r="O21" s="30"/>
      <c r="P21" s="20"/>
      <c r="Q21" s="20"/>
      <c r="R21" s="20"/>
      <c r="S21" s="20"/>
      <c r="T21" s="26"/>
      <c r="U21" s="27"/>
      <c r="V21" s="27"/>
      <c r="W21" s="28"/>
      <c r="X21" s="27"/>
      <c r="Y21" s="27"/>
      <c r="Z21" s="32"/>
      <c r="AA21" s="26"/>
      <c r="AB21" s="20"/>
      <c r="AC21" s="20"/>
      <c r="AD21" s="20"/>
      <c r="AE21" s="20"/>
      <c r="AF21" s="26"/>
      <c r="AG21" s="5"/>
      <c r="AH21" s="5"/>
      <c r="AI21" s="5"/>
      <c r="AJ21" s="5"/>
      <c r="AK21" s="26"/>
      <c r="AL21" s="27"/>
      <c r="AM21" s="5"/>
      <c r="AN21" s="5"/>
      <c r="AO21" s="28"/>
      <c r="AP21" s="31"/>
      <c r="AQ21" s="27"/>
      <c r="AR21" s="41"/>
    </row>
    <row r="22" spans="1:44" s="4" customFormat="1" ht="15" customHeight="1" x14ac:dyDescent="0.25">
      <c r="A22" s="2"/>
      <c r="B22" s="27">
        <v>2003</v>
      </c>
      <c r="C22" s="27" t="s">
        <v>37</v>
      </c>
      <c r="D22" s="34" t="s">
        <v>96</v>
      </c>
      <c r="E22" s="27">
        <v>1</v>
      </c>
      <c r="F22" s="27">
        <v>0</v>
      </c>
      <c r="G22" s="28">
        <v>0</v>
      </c>
      <c r="H22" s="27">
        <v>0</v>
      </c>
      <c r="I22" s="27">
        <v>2</v>
      </c>
      <c r="J22" s="27">
        <v>2</v>
      </c>
      <c r="K22" s="27">
        <v>0</v>
      </c>
      <c r="L22" s="27">
        <v>0</v>
      </c>
      <c r="M22" s="27">
        <v>0</v>
      </c>
      <c r="N22" s="32">
        <v>0.33300000000000002</v>
      </c>
      <c r="O22" s="30"/>
      <c r="P22" s="20"/>
      <c r="Q22" s="20"/>
      <c r="R22" s="20"/>
      <c r="S22" s="20"/>
      <c r="T22" s="26"/>
      <c r="U22" s="27"/>
      <c r="V22" s="27"/>
      <c r="W22" s="28"/>
      <c r="X22" s="27"/>
      <c r="Y22" s="27"/>
      <c r="Z22" s="32"/>
      <c r="AA22" s="26"/>
      <c r="AB22" s="20"/>
      <c r="AC22" s="20"/>
      <c r="AD22" s="20"/>
      <c r="AE22" s="20"/>
      <c r="AF22" s="26"/>
      <c r="AG22" s="5"/>
      <c r="AH22" s="5"/>
      <c r="AI22" s="5"/>
      <c r="AJ22" s="5"/>
      <c r="AK22" s="26"/>
      <c r="AL22" s="27"/>
      <c r="AM22" s="27"/>
      <c r="AN22" s="27"/>
      <c r="AO22" s="28"/>
      <c r="AP22" s="31"/>
      <c r="AQ22" s="27"/>
      <c r="AR22" s="41"/>
    </row>
    <row r="23" spans="1:44" s="4" customFormat="1" ht="15" customHeight="1" x14ac:dyDescent="0.25">
      <c r="A23" s="1"/>
      <c r="B23" s="18" t="s">
        <v>7</v>
      </c>
      <c r="C23" s="19"/>
      <c r="D23" s="17"/>
      <c r="E23" s="20">
        <v>280</v>
      </c>
      <c r="F23" s="20">
        <v>10</v>
      </c>
      <c r="G23" s="20">
        <v>205</v>
      </c>
      <c r="H23" s="20">
        <v>201</v>
      </c>
      <c r="I23" s="20">
        <v>1185</v>
      </c>
      <c r="J23" s="20">
        <v>273</v>
      </c>
      <c r="K23" s="20">
        <v>340</v>
      </c>
      <c r="L23" s="20">
        <v>357</v>
      </c>
      <c r="M23" s="20">
        <v>215</v>
      </c>
      <c r="N23" s="36">
        <v>0.53900000000000003</v>
      </c>
      <c r="O23" s="26"/>
      <c r="P23" s="78" t="s">
        <v>92</v>
      </c>
      <c r="Q23" s="78" t="s">
        <v>64</v>
      </c>
      <c r="R23" s="78" t="s">
        <v>92</v>
      </c>
      <c r="S23" s="78" t="s">
        <v>64</v>
      </c>
      <c r="T23" s="26"/>
      <c r="U23" s="20">
        <v>64</v>
      </c>
      <c r="V23" s="20">
        <v>3</v>
      </c>
      <c r="W23" s="20">
        <v>38</v>
      </c>
      <c r="X23" s="20">
        <v>32</v>
      </c>
      <c r="Y23" s="20">
        <v>250</v>
      </c>
      <c r="Z23" s="36">
        <v>0.5</v>
      </c>
      <c r="AA23" s="95">
        <v>0</v>
      </c>
      <c r="AB23" s="78" t="s">
        <v>64</v>
      </c>
      <c r="AC23" s="78" t="s">
        <v>64</v>
      </c>
      <c r="AD23" s="78" t="s">
        <v>64</v>
      </c>
      <c r="AE23" s="78" t="s">
        <v>64</v>
      </c>
      <c r="AF23" s="26"/>
      <c r="AG23" s="78" t="s">
        <v>186</v>
      </c>
      <c r="AH23" s="78" t="s">
        <v>187</v>
      </c>
      <c r="AI23" s="78" t="s">
        <v>76</v>
      </c>
      <c r="AJ23" s="78" t="s">
        <v>166</v>
      </c>
      <c r="AK23" s="26"/>
      <c r="AL23" s="20">
        <v>6</v>
      </c>
      <c r="AM23" s="20">
        <v>3</v>
      </c>
      <c r="AN23" s="20">
        <v>0</v>
      </c>
      <c r="AO23" s="20">
        <v>3</v>
      </c>
      <c r="AP23" s="20">
        <v>3</v>
      </c>
      <c r="AQ23" s="20">
        <v>0</v>
      </c>
      <c r="AR23" s="41"/>
    </row>
    <row r="24" spans="1:44" s="4" customFormat="1" ht="15" customHeight="1" x14ac:dyDescent="0.25">
      <c r="A24" s="1"/>
      <c r="B24" s="18" t="s">
        <v>270</v>
      </c>
      <c r="C24" s="19"/>
      <c r="D24" s="17"/>
      <c r="E24" s="19"/>
      <c r="F24" s="16"/>
      <c r="G24" s="16"/>
      <c r="H24" s="16"/>
      <c r="I24" s="16"/>
      <c r="J24" s="16"/>
      <c r="K24" s="16"/>
      <c r="L24" s="16"/>
      <c r="M24" s="16"/>
      <c r="N24" s="102"/>
      <c r="O24" s="26"/>
      <c r="P24" s="24"/>
      <c r="Q24" s="22"/>
      <c r="R24" s="98"/>
      <c r="S24" s="99"/>
      <c r="T24" s="26"/>
      <c r="U24" s="19"/>
      <c r="V24" s="16" t="s">
        <v>216</v>
      </c>
      <c r="W24" s="16" t="s">
        <v>217</v>
      </c>
      <c r="X24" s="16"/>
      <c r="Y24" s="16" t="s">
        <v>218</v>
      </c>
      <c r="Z24" s="17"/>
      <c r="AA24" s="26"/>
      <c r="AB24" s="96"/>
      <c r="AC24" s="97"/>
      <c r="AD24" s="98"/>
      <c r="AE24" s="99"/>
      <c r="AF24" s="26"/>
      <c r="AG24" s="246">
        <v>0.85699999999999998</v>
      </c>
      <c r="AH24" s="100">
        <v>0.75</v>
      </c>
      <c r="AI24" s="100">
        <v>0</v>
      </c>
      <c r="AJ24" s="101">
        <v>0.5</v>
      </c>
      <c r="AK24" s="26"/>
      <c r="AL24" s="19"/>
      <c r="AM24" s="16"/>
      <c r="AN24" s="16"/>
      <c r="AO24" s="16"/>
      <c r="AP24" s="16"/>
      <c r="AQ24" s="17"/>
      <c r="AR24" s="41"/>
    </row>
    <row r="25" spans="1:44" ht="15" customHeight="1" x14ac:dyDescent="0.25">
      <c r="A25" s="2"/>
      <c r="B25" s="34" t="s">
        <v>2</v>
      </c>
      <c r="C25" s="31"/>
      <c r="D25" s="37">
        <v>1212.6666666666665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40"/>
      <c r="R25" s="38"/>
      <c r="S25" s="38"/>
      <c r="T25" s="26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6"/>
      <c r="AG25" s="38"/>
      <c r="AH25" s="38"/>
      <c r="AI25" s="38"/>
      <c r="AJ25" s="38"/>
      <c r="AK25" s="26"/>
      <c r="AL25" s="38"/>
      <c r="AM25" s="38"/>
      <c r="AN25" s="38"/>
      <c r="AO25" s="38"/>
      <c r="AP25" s="26"/>
      <c r="AQ25" s="38"/>
      <c r="AR25" s="41"/>
    </row>
    <row r="26" spans="1:44" s="4" customFormat="1" ht="14.25" customHeight="1" x14ac:dyDescent="0.25">
      <c r="A26" s="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0"/>
      <c r="P26" s="38"/>
      <c r="Q26" s="40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6"/>
      <c r="AG26" s="38"/>
      <c r="AH26" s="38"/>
      <c r="AI26" s="38"/>
      <c r="AJ26" s="38"/>
      <c r="AK26" s="26"/>
      <c r="AL26" s="38"/>
      <c r="AM26" s="38"/>
      <c r="AN26" s="38"/>
      <c r="AO26" s="38"/>
      <c r="AP26" s="26"/>
      <c r="AQ26" s="38"/>
      <c r="AR26" s="41"/>
    </row>
    <row r="27" spans="1:44" ht="15" customHeight="1" x14ac:dyDescent="0.25">
      <c r="A27" s="2"/>
      <c r="B27" s="24" t="s">
        <v>24</v>
      </c>
      <c r="C27" s="42"/>
      <c r="D27" s="42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17</v>
      </c>
      <c r="J27" s="38"/>
      <c r="K27" s="20" t="s">
        <v>26</v>
      </c>
      <c r="L27" s="20" t="s">
        <v>27</v>
      </c>
      <c r="M27" s="20" t="s">
        <v>28</v>
      </c>
      <c r="N27" s="20" t="s">
        <v>21</v>
      </c>
      <c r="O27" s="26"/>
      <c r="P27" s="43" t="s">
        <v>29</v>
      </c>
      <c r="Q27" s="14"/>
      <c r="R27" s="14"/>
      <c r="S27" s="14"/>
      <c r="T27" s="44"/>
      <c r="U27" s="44"/>
      <c r="V27" s="44"/>
      <c r="W27" s="44"/>
      <c r="X27" s="44"/>
      <c r="Y27" s="14"/>
      <c r="Z27" s="14"/>
      <c r="AA27" s="14"/>
      <c r="AB27" s="44"/>
      <c r="AC27" s="44"/>
      <c r="AD27" s="14"/>
      <c r="AE27" s="45"/>
      <c r="AF27" s="26"/>
      <c r="AG27" s="43" t="s">
        <v>69</v>
      </c>
      <c r="AH27" s="14"/>
      <c r="AI27" s="44"/>
      <c r="AJ27" s="45"/>
      <c r="AK27" s="26"/>
      <c r="AL27" s="12" t="s">
        <v>70</v>
      </c>
      <c r="AM27" s="14"/>
      <c r="AN27" s="14"/>
      <c r="AO27" s="14"/>
      <c r="AP27" s="13"/>
      <c r="AQ27" s="45"/>
      <c r="AR27" s="41"/>
    </row>
    <row r="28" spans="1:44" ht="15" customHeight="1" x14ac:dyDescent="0.25">
      <c r="A28" s="2"/>
      <c r="B28" s="43" t="s">
        <v>13</v>
      </c>
      <c r="C28" s="14"/>
      <c r="D28" s="45"/>
      <c r="E28" s="27">
        <v>280</v>
      </c>
      <c r="F28" s="27">
        <v>10</v>
      </c>
      <c r="G28" s="27">
        <v>205</v>
      </c>
      <c r="H28" s="27">
        <v>201</v>
      </c>
      <c r="I28" s="27">
        <v>1185</v>
      </c>
      <c r="J28" s="38"/>
      <c r="K28" s="46">
        <v>0.7678571428571429</v>
      </c>
      <c r="L28" s="46">
        <v>0.71785714285714286</v>
      </c>
      <c r="M28" s="46">
        <v>4.2321428571428568</v>
      </c>
      <c r="N28" s="29">
        <v>0.53900000000000003</v>
      </c>
      <c r="O28" s="26">
        <v>2198.5157699443412</v>
      </c>
      <c r="P28" s="259" t="s">
        <v>9</v>
      </c>
      <c r="Q28" s="303"/>
      <c r="R28" s="260" t="s">
        <v>99</v>
      </c>
      <c r="S28" s="260"/>
      <c r="T28" s="260"/>
      <c r="U28" s="260"/>
      <c r="V28" s="260"/>
      <c r="W28" s="260"/>
      <c r="X28" s="304" t="s">
        <v>11</v>
      </c>
      <c r="Y28" s="260"/>
      <c r="Z28" s="260"/>
      <c r="AA28" s="305" t="s">
        <v>100</v>
      </c>
      <c r="AB28" s="306"/>
      <c r="AC28" s="306"/>
      <c r="AD28" s="307"/>
      <c r="AE28" s="261"/>
      <c r="AF28" s="26"/>
      <c r="AG28" s="285"/>
      <c r="AH28" s="288"/>
      <c r="AI28" s="288"/>
      <c r="AJ28" s="261"/>
      <c r="AK28" s="26"/>
      <c r="AL28" s="259" t="s">
        <v>71</v>
      </c>
      <c r="AM28" s="313">
        <v>1996</v>
      </c>
      <c r="AN28" s="260"/>
      <c r="AO28" s="260"/>
      <c r="AP28" s="307"/>
      <c r="AQ28" s="261"/>
      <c r="AR28" s="41"/>
    </row>
    <row r="29" spans="1:44" ht="15" customHeight="1" x14ac:dyDescent="0.25">
      <c r="A29" s="2"/>
      <c r="B29" s="47" t="s">
        <v>15</v>
      </c>
      <c r="C29" s="48"/>
      <c r="D29" s="49"/>
      <c r="E29" s="27">
        <v>64</v>
      </c>
      <c r="F29" s="27">
        <v>3</v>
      </c>
      <c r="G29" s="27">
        <v>38</v>
      </c>
      <c r="H29" s="27">
        <v>32</v>
      </c>
      <c r="I29" s="27">
        <v>250</v>
      </c>
      <c r="J29" s="38"/>
      <c r="K29" s="46">
        <v>0.640625</v>
      </c>
      <c r="L29" s="46">
        <v>0.5</v>
      </c>
      <c r="M29" s="46">
        <v>3.90625</v>
      </c>
      <c r="N29" s="29">
        <v>0.5</v>
      </c>
      <c r="O29" s="26">
        <v>500</v>
      </c>
      <c r="P29" s="308" t="s">
        <v>72</v>
      </c>
      <c r="Q29" s="309"/>
      <c r="R29" s="282"/>
      <c r="S29" s="282"/>
      <c r="T29" s="282"/>
      <c r="U29" s="282"/>
      <c r="V29" s="282"/>
      <c r="W29" s="282"/>
      <c r="X29" s="282"/>
      <c r="Y29" s="282"/>
      <c r="Z29" s="289"/>
      <c r="AA29" s="282"/>
      <c r="AB29" s="282"/>
      <c r="AC29" s="282"/>
      <c r="AD29" s="281"/>
      <c r="AE29" s="291"/>
      <c r="AF29" s="26"/>
      <c r="AG29" s="308"/>
      <c r="AH29" s="288"/>
      <c r="AI29" s="288"/>
      <c r="AJ29" s="291"/>
      <c r="AK29" s="26"/>
      <c r="AL29" s="308"/>
      <c r="AM29" s="289"/>
      <c r="AN29" s="282"/>
      <c r="AO29" s="282"/>
      <c r="AP29" s="281"/>
      <c r="AQ29" s="291"/>
      <c r="AR29" s="41"/>
    </row>
    <row r="30" spans="1:44" ht="15" customHeight="1" x14ac:dyDescent="0.25">
      <c r="A30" s="2"/>
      <c r="B30" s="50" t="s">
        <v>16</v>
      </c>
      <c r="C30" s="51"/>
      <c r="D30" s="52"/>
      <c r="E30" s="33">
        <v>2</v>
      </c>
      <c r="F30" s="33">
        <v>0</v>
      </c>
      <c r="G30" s="33">
        <v>0</v>
      </c>
      <c r="H30" s="33">
        <v>0</v>
      </c>
      <c r="I30" s="33">
        <v>5</v>
      </c>
      <c r="J30" s="38"/>
      <c r="K30" s="53">
        <v>0</v>
      </c>
      <c r="L30" s="53">
        <v>0</v>
      </c>
      <c r="M30" s="53">
        <v>2.5</v>
      </c>
      <c r="N30" s="54">
        <v>0.41666666666666669</v>
      </c>
      <c r="O30" s="26">
        <v>12</v>
      </c>
      <c r="P30" s="308" t="s">
        <v>73</v>
      </c>
      <c r="Q30" s="309"/>
      <c r="R30" s="282"/>
      <c r="S30" s="282"/>
      <c r="T30" s="282"/>
      <c r="U30" s="282"/>
      <c r="V30" s="282"/>
      <c r="W30" s="282"/>
      <c r="X30" s="282"/>
      <c r="Y30" s="282"/>
      <c r="Z30" s="289"/>
      <c r="AA30" s="282"/>
      <c r="AB30" s="282"/>
      <c r="AC30" s="282"/>
      <c r="AD30" s="281"/>
      <c r="AE30" s="291"/>
      <c r="AF30" s="26"/>
      <c r="AG30" s="285"/>
      <c r="AH30" s="288"/>
      <c r="AI30" s="282"/>
      <c r="AJ30" s="291"/>
      <c r="AK30" s="26"/>
      <c r="AL30" s="308"/>
      <c r="AM30" s="289"/>
      <c r="AN30" s="282"/>
      <c r="AO30" s="282"/>
      <c r="AP30" s="281"/>
      <c r="AQ30" s="291"/>
      <c r="AR30" s="41"/>
    </row>
    <row r="31" spans="1:44" ht="15" customHeight="1" x14ac:dyDescent="0.25">
      <c r="A31" s="2"/>
      <c r="B31" s="55" t="s">
        <v>25</v>
      </c>
      <c r="C31" s="56"/>
      <c r="D31" s="57"/>
      <c r="E31" s="20">
        <v>346</v>
      </c>
      <c r="F31" s="20">
        <v>13</v>
      </c>
      <c r="G31" s="20">
        <v>243</v>
      </c>
      <c r="H31" s="20">
        <v>233</v>
      </c>
      <c r="I31" s="20">
        <v>1440</v>
      </c>
      <c r="J31" s="38"/>
      <c r="K31" s="58">
        <v>0.73988439306358378</v>
      </c>
      <c r="L31" s="58">
        <v>0.67341040462427748</v>
      </c>
      <c r="M31" s="58">
        <v>4.1618497109826587</v>
      </c>
      <c r="N31" s="36">
        <v>0.53126420291204191</v>
      </c>
      <c r="O31" s="26">
        <v>2710.5157699443412</v>
      </c>
      <c r="P31" s="294" t="s">
        <v>10</v>
      </c>
      <c r="Q31" s="310"/>
      <c r="R31" s="295"/>
      <c r="S31" s="295"/>
      <c r="T31" s="295"/>
      <c r="U31" s="295"/>
      <c r="V31" s="295"/>
      <c r="W31" s="295"/>
      <c r="X31" s="295"/>
      <c r="Y31" s="295"/>
      <c r="Z31" s="311"/>
      <c r="AA31" s="295"/>
      <c r="AB31" s="295"/>
      <c r="AC31" s="295"/>
      <c r="AD31" s="140"/>
      <c r="AE31" s="296"/>
      <c r="AF31" s="26"/>
      <c r="AG31" s="69"/>
      <c r="AH31" s="141"/>
      <c r="AI31" s="312"/>
      <c r="AJ31" s="296"/>
      <c r="AK31" s="26"/>
      <c r="AL31" s="294"/>
      <c r="AM31" s="311"/>
      <c r="AN31" s="295"/>
      <c r="AO31" s="295"/>
      <c r="AP31" s="140"/>
      <c r="AQ31" s="296"/>
      <c r="AR31" s="41"/>
    </row>
    <row r="32" spans="1:44" ht="15" customHeight="1" x14ac:dyDescent="0.25">
      <c r="A32" s="2"/>
      <c r="B32" s="134"/>
      <c r="C32" s="134"/>
      <c r="D32" s="134"/>
      <c r="E32" s="134"/>
      <c r="F32" s="134"/>
      <c r="G32" s="134"/>
      <c r="H32" s="134"/>
      <c r="I32" s="134"/>
      <c r="J32" s="38"/>
      <c r="K32" s="134"/>
      <c r="L32" s="134"/>
      <c r="M32" s="134"/>
      <c r="N32" s="39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26"/>
      <c r="AQ32" s="38"/>
      <c r="AR32" s="41"/>
    </row>
    <row r="33" spans="1:55" ht="15" customHeight="1" x14ac:dyDescent="0.25">
      <c r="A33" s="2"/>
      <c r="B33" s="43" t="s">
        <v>203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11"/>
      <c r="O33" s="13"/>
      <c r="P33" s="13"/>
      <c r="Q33" s="13"/>
      <c r="R33" s="13"/>
      <c r="S33" s="13"/>
      <c r="T33" s="13"/>
      <c r="U33" s="14"/>
      <c r="V33" s="14"/>
      <c r="W33" s="13"/>
      <c r="X33" s="13"/>
      <c r="Y33" s="13"/>
      <c r="Z33" s="13"/>
      <c r="AA33" s="13"/>
      <c r="AB33" s="13"/>
      <c r="AC33" s="13"/>
      <c r="AD33" s="13"/>
      <c r="AE33" s="14"/>
      <c r="AF33" s="14"/>
      <c r="AG33" s="14"/>
      <c r="AH33" s="14"/>
      <c r="AI33" s="14"/>
      <c r="AJ33" s="14"/>
      <c r="AK33" s="131"/>
      <c r="AL33" s="13"/>
      <c r="AM33" s="13"/>
      <c r="AN33" s="13"/>
      <c r="AO33" s="14"/>
      <c r="AP33" s="13"/>
      <c r="AQ33" s="45"/>
      <c r="AR33" s="41"/>
    </row>
    <row r="34" spans="1:55" ht="15" customHeight="1" x14ac:dyDescent="0.25">
      <c r="A34" s="2"/>
      <c r="B34" s="40"/>
      <c r="C34" s="40"/>
      <c r="D34" s="40"/>
      <c r="E34" s="40"/>
      <c r="F34" s="40"/>
      <c r="G34" s="40"/>
      <c r="H34" s="40"/>
      <c r="I34" s="40"/>
      <c r="J34" s="38"/>
      <c r="K34" s="40"/>
      <c r="L34" s="40"/>
      <c r="M34" s="40"/>
      <c r="N34" s="39"/>
      <c r="O34" s="26"/>
      <c r="P34" s="26"/>
      <c r="Q34" s="26"/>
      <c r="R34" s="26"/>
      <c r="S34" s="26"/>
      <c r="T34" s="26"/>
      <c r="U34" s="38"/>
      <c r="V34" s="40"/>
      <c r="W34" s="26"/>
      <c r="X34" s="26"/>
      <c r="Y34" s="26"/>
      <c r="Z34" s="26"/>
      <c r="AA34" s="26"/>
      <c r="AB34" s="26"/>
      <c r="AC34" s="26"/>
      <c r="AD34" s="26"/>
      <c r="AE34" s="38"/>
      <c r="AF34" s="38"/>
      <c r="AG34" s="38"/>
      <c r="AH34" s="38"/>
      <c r="AI34" s="38"/>
      <c r="AJ34" s="38"/>
      <c r="AK34" s="41"/>
      <c r="AL34" s="26"/>
      <c r="AM34" s="26"/>
      <c r="AN34" s="26"/>
      <c r="AO34" s="38"/>
      <c r="AP34" s="26"/>
      <c r="AQ34" s="38"/>
      <c r="AR34" s="41"/>
    </row>
    <row r="35" spans="1:55" s="11" customFormat="1" ht="15" customHeight="1" x14ac:dyDescent="0.25">
      <c r="A35" s="25"/>
      <c r="B35" s="38" t="s">
        <v>40</v>
      </c>
      <c r="C35" s="38"/>
      <c r="D35" s="38" t="s">
        <v>97</v>
      </c>
      <c r="E35" s="38"/>
      <c r="F35" s="38"/>
      <c r="G35" s="38"/>
      <c r="H35" s="38"/>
      <c r="I35" s="38"/>
      <c r="J35" s="38"/>
      <c r="K35" s="38"/>
      <c r="L35" s="38"/>
      <c r="M35" s="38" t="s">
        <v>98</v>
      </c>
      <c r="N35" s="39"/>
      <c r="O35" s="26"/>
      <c r="P35" s="38"/>
      <c r="Q35" s="40"/>
      <c r="R35" s="38"/>
      <c r="S35" s="38"/>
      <c r="T35" s="26"/>
      <c r="U35" s="26"/>
      <c r="V35" s="59"/>
      <c r="W35" s="38"/>
      <c r="X35" s="38"/>
      <c r="Y35" s="26"/>
      <c r="Z35" s="38"/>
      <c r="AA35" s="26"/>
      <c r="AB35" s="26"/>
      <c r="AC35" s="26"/>
      <c r="AD35" s="26"/>
      <c r="AE35" s="26"/>
      <c r="AF35" s="26"/>
      <c r="AG35" s="26"/>
      <c r="AH35" s="26"/>
      <c r="AI35" s="26"/>
      <c r="AJ35" s="38"/>
      <c r="AK35" s="38"/>
      <c r="AL35" s="41"/>
      <c r="AM35" s="41"/>
      <c r="AN35" s="38"/>
      <c r="AO35" s="38"/>
      <c r="AP35" s="26"/>
      <c r="AQ35" s="38"/>
      <c r="AR35" s="38"/>
      <c r="AS35" s="38"/>
      <c r="AT35" s="38"/>
      <c r="AU35" s="38"/>
      <c r="AV35" s="38"/>
    </row>
    <row r="36" spans="1:55" ht="15" customHeight="1" x14ac:dyDescent="0.25">
      <c r="A36" s="2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6"/>
      <c r="P36" s="38"/>
      <c r="Q36" s="40"/>
      <c r="R36" s="38"/>
      <c r="S36" s="38"/>
      <c r="T36" s="38"/>
      <c r="U36" s="26"/>
      <c r="V36" s="59"/>
      <c r="W36" s="38"/>
      <c r="X36" s="38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38"/>
      <c r="AO36" s="38"/>
      <c r="AP36" s="26"/>
      <c r="AQ36" s="38"/>
      <c r="AR36" s="38"/>
      <c r="AS36" s="38"/>
      <c r="AT36" s="38"/>
      <c r="AU36" s="38"/>
      <c r="AV36" s="38"/>
      <c r="AW36" s="11"/>
      <c r="AX36" s="11"/>
      <c r="AY36" s="11"/>
      <c r="AZ36" s="11"/>
      <c r="BA36" s="11"/>
      <c r="BB36" s="11"/>
      <c r="BC36" s="11"/>
    </row>
    <row r="37" spans="1:55" ht="15" customHeight="1" x14ac:dyDescent="0.2">
      <c r="A37" s="2"/>
      <c r="B37" s="276" t="s">
        <v>219</v>
      </c>
      <c r="C37" s="88"/>
      <c r="D37" s="88"/>
      <c r="E37" s="88"/>
      <c r="F37" s="88" t="s">
        <v>220</v>
      </c>
      <c r="G37" s="88" t="s">
        <v>3</v>
      </c>
      <c r="H37" s="88" t="s">
        <v>5</v>
      </c>
      <c r="I37" s="88" t="s">
        <v>6</v>
      </c>
      <c r="J37" s="88" t="s">
        <v>221</v>
      </c>
      <c r="K37" s="277" t="s">
        <v>17</v>
      </c>
      <c r="L37" s="38"/>
      <c r="M37" s="278" t="s">
        <v>222</v>
      </c>
      <c r="N37" s="89"/>
      <c r="O37" s="89"/>
      <c r="P37" s="88" t="s">
        <v>3</v>
      </c>
      <c r="Q37" s="88" t="s">
        <v>5</v>
      </c>
      <c r="R37" s="88" t="s">
        <v>6</v>
      </c>
      <c r="S37" s="88" t="s">
        <v>221</v>
      </c>
      <c r="T37" s="89"/>
      <c r="U37" s="277" t="s">
        <v>17</v>
      </c>
      <c r="V37" s="38"/>
      <c r="W37" s="278" t="s">
        <v>302</v>
      </c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279"/>
      <c r="AI37" s="326" t="s">
        <v>370</v>
      </c>
      <c r="AJ37" s="90"/>
      <c r="AK37" s="90"/>
      <c r="AL37" s="324" t="s">
        <v>3</v>
      </c>
      <c r="AM37" s="324" t="s">
        <v>5</v>
      </c>
      <c r="AN37" s="324" t="s">
        <v>6</v>
      </c>
      <c r="AO37" s="89"/>
      <c r="AP37" s="88" t="s">
        <v>381</v>
      </c>
      <c r="AQ37" s="91"/>
      <c r="AR37" s="26"/>
      <c r="AS37" s="26"/>
    </row>
    <row r="38" spans="1:55" ht="15" customHeight="1" x14ac:dyDescent="0.2">
      <c r="A38" s="2"/>
      <c r="B38" s="280">
        <v>1989</v>
      </c>
      <c r="C38" s="281" t="s">
        <v>39</v>
      </c>
      <c r="D38" s="282" t="s">
        <v>94</v>
      </c>
      <c r="E38" s="281"/>
      <c r="F38" s="281">
        <v>21</v>
      </c>
      <c r="G38" s="281">
        <v>22</v>
      </c>
      <c r="H38" s="283">
        <v>0.40909090909090912</v>
      </c>
      <c r="I38" s="283">
        <v>0.86363636363636365</v>
      </c>
      <c r="J38" s="283">
        <v>1.2727272727272727</v>
      </c>
      <c r="K38" s="284">
        <v>4.2272727272727275</v>
      </c>
      <c r="L38" s="40"/>
      <c r="M38" s="285" t="s">
        <v>223</v>
      </c>
      <c r="N38" s="281"/>
      <c r="O38" s="281"/>
      <c r="P38" s="318" t="s">
        <v>360</v>
      </c>
      <c r="Q38" s="318" t="s">
        <v>326</v>
      </c>
      <c r="R38" s="318" t="s">
        <v>336</v>
      </c>
      <c r="S38" s="318" t="s">
        <v>350</v>
      </c>
      <c r="T38" s="286"/>
      <c r="U38" s="287" t="s">
        <v>317</v>
      </c>
      <c r="V38" s="40"/>
      <c r="W38" s="285" t="s">
        <v>304</v>
      </c>
      <c r="X38" s="288"/>
      <c r="Y38" s="282"/>
      <c r="Z38" s="282"/>
      <c r="AA38" s="282"/>
      <c r="AB38" s="282"/>
      <c r="AC38" s="282"/>
      <c r="AD38" s="282"/>
      <c r="AE38" s="282"/>
      <c r="AF38" s="282"/>
      <c r="AG38" s="289"/>
      <c r="AH38" s="290"/>
      <c r="AI38" s="308" t="s">
        <v>371</v>
      </c>
      <c r="AJ38" s="282"/>
      <c r="AK38" s="282"/>
      <c r="AL38" s="289">
        <v>152</v>
      </c>
      <c r="AM38" s="289">
        <v>99</v>
      </c>
      <c r="AN38" s="289">
        <v>77</v>
      </c>
      <c r="AO38" s="282"/>
      <c r="AP38" s="330">
        <v>0.54285714285714282</v>
      </c>
      <c r="AQ38" s="291"/>
      <c r="AR38" s="26"/>
      <c r="AS38" s="26"/>
    </row>
    <row r="39" spans="1:55" ht="15" customHeight="1" x14ac:dyDescent="0.2">
      <c r="A39" s="2"/>
      <c r="B39" s="280">
        <v>1990</v>
      </c>
      <c r="C39" s="281" t="s">
        <v>36</v>
      </c>
      <c r="D39" s="282" t="s">
        <v>94</v>
      </c>
      <c r="E39" s="281"/>
      <c r="F39" s="281">
        <v>22</v>
      </c>
      <c r="G39" s="281">
        <v>26</v>
      </c>
      <c r="H39" s="283">
        <v>0.38461538461538464</v>
      </c>
      <c r="I39" s="283">
        <v>0.57692307692307687</v>
      </c>
      <c r="J39" s="283">
        <v>0.96153846153846156</v>
      </c>
      <c r="K39" s="284">
        <v>3.5</v>
      </c>
      <c r="L39" s="40"/>
      <c r="M39" s="285" t="s">
        <v>224</v>
      </c>
      <c r="N39" s="281"/>
      <c r="O39" s="281"/>
      <c r="P39" s="318" t="s">
        <v>361</v>
      </c>
      <c r="Q39" s="318" t="s">
        <v>327</v>
      </c>
      <c r="R39" s="318" t="s">
        <v>337</v>
      </c>
      <c r="S39" s="318" t="s">
        <v>351</v>
      </c>
      <c r="T39" s="286"/>
      <c r="U39" s="287" t="s">
        <v>318</v>
      </c>
      <c r="V39" s="40"/>
      <c r="W39" s="314" t="s">
        <v>305</v>
      </c>
      <c r="X39" s="288"/>
      <c r="Y39" s="288" t="s">
        <v>309</v>
      </c>
      <c r="Z39" s="315"/>
      <c r="AA39" s="315"/>
      <c r="AB39" s="315"/>
      <c r="AC39" s="315"/>
      <c r="AD39" s="315"/>
      <c r="AE39" s="315"/>
      <c r="AF39" s="315"/>
      <c r="AG39" s="315" t="s">
        <v>310</v>
      </c>
      <c r="AH39" s="291"/>
      <c r="AI39" s="308" t="s">
        <v>372</v>
      </c>
      <c r="AJ39" s="282"/>
      <c r="AK39" s="282"/>
      <c r="AL39" s="289"/>
      <c r="AM39" s="325">
        <v>0.65131578947368418</v>
      </c>
      <c r="AN39" s="325">
        <v>0.50657894736842102</v>
      </c>
      <c r="AO39" s="282"/>
      <c r="AP39" s="281"/>
      <c r="AQ39" s="291"/>
      <c r="AR39" s="26"/>
      <c r="AS39" s="26"/>
    </row>
    <row r="40" spans="1:55" ht="15" customHeight="1" x14ac:dyDescent="0.2">
      <c r="A40" s="2"/>
      <c r="B40" s="280">
        <v>1991</v>
      </c>
      <c r="C40" s="281" t="s">
        <v>35</v>
      </c>
      <c r="D40" s="282" t="s">
        <v>94</v>
      </c>
      <c r="E40" s="281"/>
      <c r="F40" s="281">
        <v>23</v>
      </c>
      <c r="G40" s="281">
        <v>26</v>
      </c>
      <c r="H40" s="283">
        <v>0.46153846153846156</v>
      </c>
      <c r="I40" s="283">
        <v>0.96153846153846156</v>
      </c>
      <c r="J40" s="283">
        <v>1.4230769230769231</v>
      </c>
      <c r="K40" s="284">
        <v>4.2307692307692308</v>
      </c>
      <c r="L40" s="40"/>
      <c r="M40" s="285" t="s">
        <v>225</v>
      </c>
      <c r="N40" s="281"/>
      <c r="O40" s="281"/>
      <c r="P40" s="318" t="s">
        <v>362</v>
      </c>
      <c r="Q40" s="318" t="s">
        <v>328</v>
      </c>
      <c r="R40" s="318" t="s">
        <v>338</v>
      </c>
      <c r="S40" s="318" t="s">
        <v>352</v>
      </c>
      <c r="T40" s="286"/>
      <c r="U40" s="287" t="s">
        <v>319</v>
      </c>
      <c r="V40" s="40"/>
      <c r="W40" s="314"/>
      <c r="X40" s="288"/>
      <c r="Y40" s="288"/>
      <c r="Z40" s="282"/>
      <c r="AA40" s="282"/>
      <c r="AB40" s="282"/>
      <c r="AC40" s="288"/>
      <c r="AD40" s="282"/>
      <c r="AE40" s="282"/>
      <c r="AF40" s="282"/>
      <c r="AG40" s="288"/>
      <c r="AH40" s="291"/>
      <c r="AI40" s="308"/>
      <c r="AJ40" s="282"/>
      <c r="AK40" s="282"/>
      <c r="AL40" s="289"/>
      <c r="AM40" s="289"/>
      <c r="AN40" s="289"/>
      <c r="AO40" s="282"/>
      <c r="AP40" s="281"/>
      <c r="AQ40" s="291"/>
      <c r="AR40" s="26"/>
      <c r="AS40" s="26"/>
    </row>
    <row r="41" spans="1:55" ht="15" customHeight="1" x14ac:dyDescent="0.2">
      <c r="A41" s="2"/>
      <c r="B41" s="280">
        <v>1992</v>
      </c>
      <c r="C41" s="281" t="s">
        <v>36</v>
      </c>
      <c r="D41" s="282" t="s">
        <v>94</v>
      </c>
      <c r="E41" s="281"/>
      <c r="F41" s="281">
        <v>24</v>
      </c>
      <c r="G41" s="281">
        <v>26</v>
      </c>
      <c r="H41" s="283">
        <v>0.57692307692307687</v>
      </c>
      <c r="I41" s="319">
        <v>1.3076923076923077</v>
      </c>
      <c r="J41" s="283">
        <v>1.8846153846153846</v>
      </c>
      <c r="K41" s="284">
        <v>5.5384615384615383</v>
      </c>
      <c r="L41" s="40"/>
      <c r="M41" s="285" t="s">
        <v>226</v>
      </c>
      <c r="N41" s="281"/>
      <c r="O41" s="281"/>
      <c r="P41" s="318" t="s">
        <v>363</v>
      </c>
      <c r="Q41" s="318" t="s">
        <v>329</v>
      </c>
      <c r="R41" s="318" t="s">
        <v>339</v>
      </c>
      <c r="S41" s="318" t="s">
        <v>353</v>
      </c>
      <c r="T41" s="286"/>
      <c r="U41" s="287" t="s">
        <v>285</v>
      </c>
      <c r="V41" s="40"/>
      <c r="W41" s="314" t="s">
        <v>307</v>
      </c>
      <c r="X41" s="288"/>
      <c r="Y41" s="288"/>
      <c r="Z41" s="282"/>
      <c r="AA41" s="282"/>
      <c r="AB41" s="282"/>
      <c r="AC41" s="288"/>
      <c r="AD41" s="282"/>
      <c r="AE41" s="282"/>
      <c r="AF41" s="282"/>
      <c r="AG41" s="288"/>
      <c r="AH41" s="291"/>
      <c r="AI41" s="308" t="s">
        <v>373</v>
      </c>
      <c r="AJ41" s="282"/>
      <c r="AK41" s="282"/>
      <c r="AL41" s="289">
        <v>128</v>
      </c>
      <c r="AM41" s="289">
        <v>116</v>
      </c>
      <c r="AN41" s="289">
        <v>124</v>
      </c>
      <c r="AO41" s="282"/>
      <c r="AP41" s="330">
        <v>0.46</v>
      </c>
      <c r="AQ41" s="291"/>
      <c r="AR41" s="26"/>
      <c r="AS41" s="26"/>
    </row>
    <row r="42" spans="1:55" ht="15" customHeight="1" x14ac:dyDescent="0.2">
      <c r="A42" s="2"/>
      <c r="B42" s="280">
        <v>1993</v>
      </c>
      <c r="C42" s="281" t="s">
        <v>36</v>
      </c>
      <c r="D42" s="282" t="s">
        <v>94</v>
      </c>
      <c r="E42" s="281"/>
      <c r="F42" s="281">
        <v>25</v>
      </c>
      <c r="G42" s="281">
        <v>28</v>
      </c>
      <c r="H42" s="319">
        <v>2.5</v>
      </c>
      <c r="I42" s="283">
        <v>1.1071428571428572</v>
      </c>
      <c r="J42" s="319">
        <v>3.6071428571428572</v>
      </c>
      <c r="K42" s="320">
        <v>6.5</v>
      </c>
      <c r="L42" s="40"/>
      <c r="M42" s="285" t="s">
        <v>227</v>
      </c>
      <c r="N42" s="281"/>
      <c r="O42" s="281"/>
      <c r="P42" s="318" t="s">
        <v>364</v>
      </c>
      <c r="Q42" s="318" t="s">
        <v>330</v>
      </c>
      <c r="R42" s="318" t="s">
        <v>340</v>
      </c>
      <c r="S42" s="318" t="s">
        <v>354</v>
      </c>
      <c r="T42" s="286"/>
      <c r="U42" s="287" t="s">
        <v>242</v>
      </c>
      <c r="V42" s="40"/>
      <c r="W42" s="314" t="s">
        <v>305</v>
      </c>
      <c r="X42" s="282"/>
      <c r="Y42" s="315" t="s">
        <v>312</v>
      </c>
      <c r="Z42" s="315"/>
      <c r="AA42" s="315"/>
      <c r="AB42" s="315"/>
      <c r="AC42" s="315"/>
      <c r="AD42" s="315"/>
      <c r="AE42" s="315"/>
      <c r="AF42" s="315"/>
      <c r="AG42" s="315" t="s">
        <v>311</v>
      </c>
      <c r="AH42" s="284">
        <v>0.81632653061224492</v>
      </c>
      <c r="AI42" s="308" t="s">
        <v>372</v>
      </c>
      <c r="AJ42" s="282"/>
      <c r="AK42" s="282"/>
      <c r="AL42" s="289"/>
      <c r="AM42" s="325">
        <v>0.90625</v>
      </c>
      <c r="AN42" s="325">
        <v>0.96875</v>
      </c>
      <c r="AO42" s="282"/>
      <c r="AP42" s="330"/>
      <c r="AQ42" s="291"/>
      <c r="AR42" s="26"/>
      <c r="AS42" s="26"/>
    </row>
    <row r="43" spans="1:55" ht="15" customHeight="1" x14ac:dyDescent="0.2">
      <c r="A43" s="2"/>
      <c r="B43" s="280">
        <v>1994</v>
      </c>
      <c r="C43" s="281" t="s">
        <v>35</v>
      </c>
      <c r="D43" s="282" t="s">
        <v>96</v>
      </c>
      <c r="E43" s="281"/>
      <c r="F43" s="281">
        <v>26</v>
      </c>
      <c r="G43" s="281">
        <v>34</v>
      </c>
      <c r="H43" s="283">
        <v>0.94117647058823528</v>
      </c>
      <c r="I43" s="283">
        <v>0.73529411764705888</v>
      </c>
      <c r="J43" s="283">
        <v>1.6764705882352942</v>
      </c>
      <c r="K43" s="284">
        <v>4.2352941176470589</v>
      </c>
      <c r="L43" s="40"/>
      <c r="M43" s="285" t="s">
        <v>228</v>
      </c>
      <c r="N43" s="281"/>
      <c r="O43" s="281"/>
      <c r="P43" s="318" t="s">
        <v>365</v>
      </c>
      <c r="Q43" s="318" t="s">
        <v>331</v>
      </c>
      <c r="R43" s="318" t="s">
        <v>341</v>
      </c>
      <c r="S43" s="318" t="s">
        <v>355</v>
      </c>
      <c r="T43" s="286"/>
      <c r="U43" s="287" t="s">
        <v>320</v>
      </c>
      <c r="V43" s="40"/>
      <c r="W43" s="280"/>
      <c r="X43" s="288" t="s">
        <v>306</v>
      </c>
      <c r="Y43" s="282"/>
      <c r="Z43" s="282"/>
      <c r="AA43" s="282"/>
      <c r="AB43" s="282"/>
      <c r="AC43" s="282"/>
      <c r="AD43" s="282"/>
      <c r="AE43" s="282"/>
      <c r="AF43" s="317"/>
      <c r="AG43" s="282"/>
      <c r="AH43" s="292"/>
      <c r="AI43" s="308"/>
      <c r="AJ43" s="282"/>
      <c r="AK43" s="282"/>
      <c r="AL43" s="289"/>
      <c r="AM43" s="289"/>
      <c r="AN43" s="289"/>
      <c r="AO43" s="282"/>
      <c r="AP43" s="281"/>
      <c r="AQ43" s="291"/>
      <c r="AR43" s="26"/>
      <c r="AS43" s="26"/>
    </row>
    <row r="44" spans="1:55" ht="15" customHeight="1" x14ac:dyDescent="0.2">
      <c r="A44" s="2"/>
      <c r="B44" s="280">
        <v>1995</v>
      </c>
      <c r="C44" s="281" t="s">
        <v>34</v>
      </c>
      <c r="D44" s="282" t="s">
        <v>96</v>
      </c>
      <c r="E44" s="281"/>
      <c r="F44" s="281">
        <v>27</v>
      </c>
      <c r="G44" s="281">
        <v>29</v>
      </c>
      <c r="H44" s="283">
        <v>0.58620689655172409</v>
      </c>
      <c r="I44" s="283">
        <v>0.55172413793103448</v>
      </c>
      <c r="J44" s="283">
        <v>1.1379310344827587</v>
      </c>
      <c r="K44" s="284">
        <v>3.7586206896551726</v>
      </c>
      <c r="L44" s="40"/>
      <c r="M44" s="285" t="s">
        <v>229</v>
      </c>
      <c r="N44" s="281"/>
      <c r="O44" s="281"/>
      <c r="P44" s="318" t="s">
        <v>366</v>
      </c>
      <c r="Q44" s="318" t="s">
        <v>332</v>
      </c>
      <c r="R44" s="318" t="s">
        <v>342</v>
      </c>
      <c r="S44" s="318" t="s">
        <v>356</v>
      </c>
      <c r="T44" s="286"/>
      <c r="U44" s="287" t="s">
        <v>321</v>
      </c>
      <c r="V44" s="40"/>
      <c r="W44" s="314" t="s">
        <v>308</v>
      </c>
      <c r="X44" s="288"/>
      <c r="Y44" s="288"/>
      <c r="Z44" s="282"/>
      <c r="AA44" s="282"/>
      <c r="AB44" s="282"/>
      <c r="AC44" s="288"/>
      <c r="AD44" s="282"/>
      <c r="AE44" s="282"/>
      <c r="AF44" s="282"/>
      <c r="AG44" s="288"/>
      <c r="AH44" s="291"/>
      <c r="AI44" s="308" t="s">
        <v>7</v>
      </c>
      <c r="AJ44" s="282"/>
      <c r="AK44" s="282"/>
      <c r="AL44" s="289">
        <v>280</v>
      </c>
      <c r="AM44" s="289">
        <v>215</v>
      </c>
      <c r="AN44" s="289">
        <v>201</v>
      </c>
      <c r="AO44" s="282"/>
      <c r="AP44" s="281"/>
      <c r="AQ44" s="291"/>
      <c r="AR44" s="26"/>
      <c r="AS44" s="26"/>
    </row>
    <row r="45" spans="1:55" ht="15" customHeight="1" x14ac:dyDescent="0.2">
      <c r="A45" s="2"/>
      <c r="B45" s="280">
        <v>1996</v>
      </c>
      <c r="C45" s="281" t="s">
        <v>35</v>
      </c>
      <c r="D45" s="282" t="s">
        <v>96</v>
      </c>
      <c r="E45" s="281"/>
      <c r="F45" s="281">
        <v>28</v>
      </c>
      <c r="G45" s="281">
        <v>26</v>
      </c>
      <c r="H45" s="283">
        <v>0.65384615384615385</v>
      </c>
      <c r="I45" s="283">
        <v>0.53846153846153844</v>
      </c>
      <c r="J45" s="283">
        <v>1.1923076923076923</v>
      </c>
      <c r="K45" s="284">
        <v>3.9230769230769229</v>
      </c>
      <c r="L45" s="40"/>
      <c r="M45" s="285" t="s">
        <v>230</v>
      </c>
      <c r="N45" s="281"/>
      <c r="O45" s="281"/>
      <c r="P45" s="318" t="s">
        <v>367</v>
      </c>
      <c r="Q45" s="318" t="s">
        <v>333</v>
      </c>
      <c r="R45" s="318" t="s">
        <v>343</v>
      </c>
      <c r="S45" s="318" t="s">
        <v>357</v>
      </c>
      <c r="T45" s="286"/>
      <c r="U45" s="287" t="s">
        <v>322</v>
      </c>
      <c r="V45" s="40"/>
      <c r="W45" s="314" t="s">
        <v>305</v>
      </c>
      <c r="X45" s="282"/>
      <c r="Y45" s="316" t="s">
        <v>314</v>
      </c>
      <c r="Z45" s="315"/>
      <c r="AA45" s="315"/>
      <c r="AB45" s="315"/>
      <c r="AC45" s="315"/>
      <c r="AD45" s="315"/>
      <c r="AE45" s="315"/>
      <c r="AF45" s="315"/>
      <c r="AG45" s="316" t="s">
        <v>313</v>
      </c>
      <c r="AH45" s="284">
        <v>0.78740157480314965</v>
      </c>
      <c r="AI45" s="308" t="s">
        <v>372</v>
      </c>
      <c r="AJ45" s="282"/>
      <c r="AK45" s="282"/>
      <c r="AL45" s="289"/>
      <c r="AM45" s="325">
        <v>0.7678571428571429</v>
      </c>
      <c r="AN45" s="325">
        <v>0.71785714285714286</v>
      </c>
      <c r="AO45" s="282"/>
      <c r="AP45" s="281"/>
      <c r="AQ45" s="291"/>
      <c r="AR45" s="26"/>
      <c r="AS45" s="26"/>
    </row>
    <row r="46" spans="1:55" ht="15" customHeight="1" x14ac:dyDescent="0.2">
      <c r="A46" s="2"/>
      <c r="B46" s="280">
        <v>1997</v>
      </c>
      <c r="C46" s="281" t="s">
        <v>34</v>
      </c>
      <c r="D46" s="282" t="s">
        <v>96</v>
      </c>
      <c r="E46" s="281"/>
      <c r="F46" s="281">
        <v>29</v>
      </c>
      <c r="G46" s="281">
        <v>27</v>
      </c>
      <c r="H46" s="283">
        <v>0.62962962962962965</v>
      </c>
      <c r="I46" s="283">
        <v>0.62962962962962965</v>
      </c>
      <c r="J46" s="283">
        <v>1.2592592592592593</v>
      </c>
      <c r="K46" s="284">
        <v>4.2962962962962967</v>
      </c>
      <c r="L46" s="40"/>
      <c r="M46" s="285" t="s">
        <v>232</v>
      </c>
      <c r="N46" s="281"/>
      <c r="O46" s="281"/>
      <c r="P46" s="318" t="s">
        <v>344</v>
      </c>
      <c r="Q46" s="318" t="s">
        <v>280</v>
      </c>
      <c r="R46" s="318" t="s">
        <v>344</v>
      </c>
      <c r="S46" s="6" t="s">
        <v>286</v>
      </c>
      <c r="T46" s="286"/>
      <c r="U46" s="287" t="s">
        <v>323</v>
      </c>
      <c r="V46" s="40"/>
      <c r="W46" s="285"/>
      <c r="X46" s="288"/>
      <c r="Y46" s="282"/>
      <c r="Z46" s="282"/>
      <c r="AA46" s="282"/>
      <c r="AB46" s="282"/>
      <c r="AC46" s="282"/>
      <c r="AD46" s="282"/>
      <c r="AE46" s="282"/>
      <c r="AF46" s="293"/>
      <c r="AG46" s="282"/>
      <c r="AH46" s="292"/>
      <c r="AI46" s="308"/>
      <c r="AJ46" s="282"/>
      <c r="AK46" s="282"/>
      <c r="AL46" s="282"/>
      <c r="AM46" s="288"/>
      <c r="AN46" s="282"/>
      <c r="AO46" s="282"/>
      <c r="AP46" s="281"/>
      <c r="AQ46" s="291"/>
      <c r="AR46" s="26"/>
      <c r="AS46" s="26"/>
    </row>
    <row r="47" spans="1:55" ht="15" customHeight="1" x14ac:dyDescent="0.2">
      <c r="A47" s="2"/>
      <c r="B47" s="280">
        <v>1998</v>
      </c>
      <c r="C47" s="281" t="s">
        <v>56</v>
      </c>
      <c r="D47" s="282" t="s">
        <v>96</v>
      </c>
      <c r="E47" s="281"/>
      <c r="F47" s="281">
        <v>30</v>
      </c>
      <c r="G47" s="281">
        <v>23</v>
      </c>
      <c r="H47" s="283">
        <v>0.43478260869565216</v>
      </c>
      <c r="I47" s="283">
        <v>0.21739130434782608</v>
      </c>
      <c r="J47" s="283">
        <v>0.65217391304347827</v>
      </c>
      <c r="K47" s="284">
        <v>3.2173913043478262</v>
      </c>
      <c r="L47" s="40"/>
      <c r="M47" s="285" t="s">
        <v>233</v>
      </c>
      <c r="N47" s="281"/>
      <c r="O47" s="281"/>
      <c r="P47" s="318" t="s">
        <v>216</v>
      </c>
      <c r="Q47" s="6" t="s">
        <v>322</v>
      </c>
      <c r="R47" s="6" t="s">
        <v>345</v>
      </c>
      <c r="S47" s="318" t="s">
        <v>286</v>
      </c>
      <c r="T47" s="322"/>
      <c r="U47" s="321" t="s">
        <v>251</v>
      </c>
      <c r="V47" s="40"/>
      <c r="W47" s="285" t="s">
        <v>238</v>
      </c>
      <c r="X47" s="288"/>
      <c r="Y47" s="282"/>
      <c r="Z47" s="282"/>
      <c r="AA47" s="282"/>
      <c r="AB47" s="282"/>
      <c r="AC47" s="282"/>
      <c r="AD47" s="282"/>
      <c r="AE47" s="282"/>
      <c r="AF47" s="317"/>
      <c r="AG47" s="282"/>
      <c r="AH47" s="292"/>
      <c r="AI47" s="326" t="s">
        <v>374</v>
      </c>
      <c r="AJ47" s="90"/>
      <c r="AK47" s="90"/>
      <c r="AL47" s="324" t="s">
        <v>375</v>
      </c>
      <c r="AM47" s="324" t="s">
        <v>376</v>
      </c>
      <c r="AN47" s="324" t="s">
        <v>377</v>
      </c>
      <c r="AO47" s="324"/>
      <c r="AP47" s="88"/>
      <c r="AQ47" s="91"/>
      <c r="AR47" s="26"/>
      <c r="AS47" s="26"/>
    </row>
    <row r="48" spans="1:55" ht="15" customHeight="1" x14ac:dyDescent="0.2">
      <c r="A48" s="2"/>
      <c r="B48" s="280">
        <v>1999</v>
      </c>
      <c r="C48" s="281"/>
      <c r="D48" s="282"/>
      <c r="E48" s="281"/>
      <c r="F48" s="281">
        <v>31</v>
      </c>
      <c r="G48" s="281"/>
      <c r="H48" s="283"/>
      <c r="I48" s="283"/>
      <c r="J48" s="283"/>
      <c r="K48" s="284"/>
      <c r="L48" s="40"/>
      <c r="M48" s="285" t="s">
        <v>234</v>
      </c>
      <c r="N48" s="281"/>
      <c r="O48" s="281"/>
      <c r="P48" s="318" t="s">
        <v>279</v>
      </c>
      <c r="Q48" s="318" t="s">
        <v>248</v>
      </c>
      <c r="R48" s="318" t="s">
        <v>346</v>
      </c>
      <c r="S48" s="318" t="s">
        <v>358</v>
      </c>
      <c r="T48" s="286"/>
      <c r="U48" s="287" t="s">
        <v>291</v>
      </c>
      <c r="V48" s="40"/>
      <c r="W48" s="280">
        <v>1000</v>
      </c>
      <c r="X48" s="288" t="s">
        <v>306</v>
      </c>
      <c r="Y48" s="315" t="s">
        <v>316</v>
      </c>
      <c r="Z48" s="315"/>
      <c r="AA48" s="315"/>
      <c r="AB48" s="315"/>
      <c r="AC48" s="315"/>
      <c r="AD48" s="315"/>
      <c r="AE48" s="315"/>
      <c r="AF48" s="315"/>
      <c r="AG48" s="315" t="s">
        <v>315</v>
      </c>
      <c r="AH48" s="284">
        <v>3.2362459546925568</v>
      </c>
      <c r="AI48" s="308" t="s">
        <v>371</v>
      </c>
      <c r="AJ48" s="282"/>
      <c r="AK48" s="282"/>
      <c r="AL48" s="325">
        <v>0.65131578947368418</v>
      </c>
      <c r="AM48" s="325">
        <v>0.43333333333333335</v>
      </c>
      <c r="AN48" s="325">
        <v>0.21798245614035083</v>
      </c>
      <c r="AO48" s="289"/>
      <c r="AP48" s="281"/>
      <c r="AQ48" s="291"/>
      <c r="AR48" s="26"/>
      <c r="AS48" s="26"/>
    </row>
    <row r="49" spans="1:45" ht="15" customHeight="1" x14ac:dyDescent="0.2">
      <c r="A49" s="2"/>
      <c r="B49" s="280">
        <v>2000</v>
      </c>
      <c r="C49" s="281" t="s">
        <v>34</v>
      </c>
      <c r="D49" s="282" t="s">
        <v>96</v>
      </c>
      <c r="E49" s="281"/>
      <c r="F49" s="281">
        <v>32</v>
      </c>
      <c r="G49" s="281">
        <v>12</v>
      </c>
      <c r="H49" s="283">
        <v>0.5</v>
      </c>
      <c r="I49" s="283">
        <v>0</v>
      </c>
      <c r="J49" s="283">
        <v>0.5</v>
      </c>
      <c r="K49" s="284">
        <v>1.5</v>
      </c>
      <c r="L49" s="40"/>
      <c r="M49" s="285" t="s">
        <v>235</v>
      </c>
      <c r="N49" s="281"/>
      <c r="O49" s="281"/>
      <c r="P49" s="6" t="s">
        <v>368</v>
      </c>
      <c r="Q49" s="318" t="s">
        <v>325</v>
      </c>
      <c r="R49" s="318" t="s">
        <v>347</v>
      </c>
      <c r="S49" s="318" t="s">
        <v>359</v>
      </c>
      <c r="T49" s="286"/>
      <c r="U49" s="287" t="s">
        <v>323</v>
      </c>
      <c r="V49" s="40"/>
      <c r="W49" s="285"/>
      <c r="X49" s="288"/>
      <c r="Y49" s="282"/>
      <c r="Z49" s="282"/>
      <c r="AA49" s="282"/>
      <c r="AB49" s="282"/>
      <c r="AC49" s="282"/>
      <c r="AD49" s="282"/>
      <c r="AE49" s="282"/>
      <c r="AF49" s="293"/>
      <c r="AG49" s="282"/>
      <c r="AH49" s="292"/>
      <c r="AI49" s="308" t="s">
        <v>373</v>
      </c>
      <c r="AJ49" s="282"/>
      <c r="AK49" s="282"/>
      <c r="AL49" s="325">
        <v>0.90625</v>
      </c>
      <c r="AM49" s="325">
        <v>0.82352941176470584</v>
      </c>
      <c r="AN49" s="325">
        <v>8.2720588235294157E-2</v>
      </c>
      <c r="AO49" s="289"/>
      <c r="AP49" s="281"/>
      <c r="AQ49" s="291"/>
      <c r="AR49" s="26"/>
      <c r="AS49" s="26"/>
    </row>
    <row r="50" spans="1:45" ht="15" customHeight="1" x14ac:dyDescent="0.2">
      <c r="A50" s="2"/>
      <c r="B50" s="280">
        <v>2001</v>
      </c>
      <c r="C50" s="281"/>
      <c r="D50" s="282"/>
      <c r="E50" s="281"/>
      <c r="F50" s="281">
        <v>33</v>
      </c>
      <c r="G50" s="281"/>
      <c r="H50" s="283"/>
      <c r="I50" s="283"/>
      <c r="J50" s="283"/>
      <c r="K50" s="284"/>
      <c r="L50" s="40"/>
      <c r="M50" s="285" t="s">
        <v>236</v>
      </c>
      <c r="N50" s="281"/>
      <c r="O50" s="281"/>
      <c r="P50" s="318" t="s">
        <v>217</v>
      </c>
      <c r="Q50" s="318" t="s">
        <v>217</v>
      </c>
      <c r="R50" s="318" t="s">
        <v>348</v>
      </c>
      <c r="S50" s="318" t="s">
        <v>293</v>
      </c>
      <c r="T50" s="286"/>
      <c r="U50" s="287" t="s">
        <v>324</v>
      </c>
      <c r="V50" s="40"/>
      <c r="W50" s="285"/>
      <c r="X50" s="288"/>
      <c r="Y50" s="282"/>
      <c r="Z50" s="282"/>
      <c r="AA50" s="282"/>
      <c r="AB50" s="282"/>
      <c r="AC50" s="282"/>
      <c r="AD50" s="282"/>
      <c r="AE50" s="282"/>
      <c r="AF50" s="293"/>
      <c r="AG50" s="282"/>
      <c r="AH50" s="292"/>
      <c r="AI50" s="308" t="s">
        <v>7</v>
      </c>
      <c r="AJ50" s="282"/>
      <c r="AK50" s="282"/>
      <c r="AL50" s="325">
        <v>0.7678571428571429</v>
      </c>
      <c r="AM50" s="325">
        <v>0.640625</v>
      </c>
      <c r="AN50" s="325">
        <v>0.1272321428571429</v>
      </c>
      <c r="AO50" s="289"/>
      <c r="AP50" s="281"/>
      <c r="AQ50" s="291"/>
      <c r="AR50" s="26"/>
      <c r="AS50" s="26"/>
    </row>
    <row r="51" spans="1:45" ht="15" customHeight="1" x14ac:dyDescent="0.2">
      <c r="A51" s="2"/>
      <c r="B51" s="280">
        <v>2002</v>
      </c>
      <c r="C51" s="281"/>
      <c r="D51" s="282"/>
      <c r="E51" s="281"/>
      <c r="F51" s="281">
        <v>34</v>
      </c>
      <c r="G51" s="281"/>
      <c r="H51" s="283"/>
      <c r="I51" s="283"/>
      <c r="J51" s="283"/>
      <c r="K51" s="284"/>
      <c r="L51" s="40"/>
      <c r="M51" s="285" t="s">
        <v>237</v>
      </c>
      <c r="N51" s="281"/>
      <c r="O51" s="281"/>
      <c r="P51" s="318" t="s">
        <v>334</v>
      </c>
      <c r="Q51" s="318" t="s">
        <v>334</v>
      </c>
      <c r="R51" s="318" t="s">
        <v>332</v>
      </c>
      <c r="S51" s="318" t="s">
        <v>333</v>
      </c>
      <c r="T51" s="286"/>
      <c r="U51" s="287" t="s">
        <v>325</v>
      </c>
      <c r="V51" s="40"/>
      <c r="W51" s="285"/>
      <c r="X51" s="288"/>
      <c r="Y51" s="282"/>
      <c r="Z51" s="282"/>
      <c r="AA51" s="282"/>
      <c r="AB51" s="282"/>
      <c r="AC51" s="282"/>
      <c r="AD51" s="282"/>
      <c r="AE51" s="282"/>
      <c r="AF51" s="293"/>
      <c r="AG51" s="282"/>
      <c r="AH51" s="292"/>
      <c r="AI51" s="327"/>
      <c r="AJ51" s="282"/>
      <c r="AK51" s="282"/>
      <c r="AL51" s="282"/>
      <c r="AM51" s="289"/>
      <c r="AN51" s="289"/>
      <c r="AO51" s="289"/>
      <c r="AP51" s="281"/>
      <c r="AQ51" s="291"/>
      <c r="AR51" s="26"/>
      <c r="AS51" s="26"/>
    </row>
    <row r="52" spans="1:45" ht="15" customHeight="1" x14ac:dyDescent="0.2">
      <c r="A52" s="2"/>
      <c r="B52" s="280">
        <v>2003</v>
      </c>
      <c r="C52" s="281" t="s">
        <v>37</v>
      </c>
      <c r="D52" s="282" t="s">
        <v>96</v>
      </c>
      <c r="E52" s="281"/>
      <c r="F52" s="281">
        <v>35</v>
      </c>
      <c r="G52" s="281">
        <v>1</v>
      </c>
      <c r="H52" s="283">
        <v>0</v>
      </c>
      <c r="I52" s="283">
        <v>0</v>
      </c>
      <c r="J52" s="283">
        <v>0</v>
      </c>
      <c r="K52" s="284">
        <v>2</v>
      </c>
      <c r="L52" s="40"/>
      <c r="M52" s="285" t="s">
        <v>239</v>
      </c>
      <c r="N52" s="281"/>
      <c r="O52" s="281"/>
      <c r="P52" s="318" t="s">
        <v>369</v>
      </c>
      <c r="Q52" s="318" t="s">
        <v>335</v>
      </c>
      <c r="R52" s="318" t="s">
        <v>349</v>
      </c>
      <c r="S52" s="318" t="s">
        <v>346</v>
      </c>
      <c r="T52" s="286"/>
      <c r="U52" s="287" t="s">
        <v>248</v>
      </c>
      <c r="V52" s="40"/>
      <c r="W52" s="285"/>
      <c r="X52" s="288"/>
      <c r="Y52" s="282"/>
      <c r="Z52" s="282"/>
      <c r="AA52" s="282"/>
      <c r="AB52" s="282"/>
      <c r="AC52" s="282"/>
      <c r="AD52" s="282"/>
      <c r="AE52" s="282"/>
      <c r="AF52" s="293"/>
      <c r="AG52" s="282"/>
      <c r="AH52" s="292"/>
      <c r="AI52" s="326" t="s">
        <v>378</v>
      </c>
      <c r="AJ52" s="90"/>
      <c r="AK52" s="90"/>
      <c r="AL52" s="324" t="s">
        <v>375</v>
      </c>
      <c r="AM52" s="324" t="s">
        <v>376</v>
      </c>
      <c r="AN52" s="324" t="s">
        <v>377</v>
      </c>
      <c r="AO52" s="324"/>
      <c r="AP52" s="88"/>
      <c r="AQ52" s="91"/>
      <c r="AR52" s="26"/>
      <c r="AS52" s="26"/>
    </row>
    <row r="53" spans="1:45" ht="15" customHeight="1" x14ac:dyDescent="0.2">
      <c r="A53" s="2"/>
      <c r="B53" s="280"/>
      <c r="C53" s="281"/>
      <c r="D53" s="282"/>
      <c r="E53" s="281"/>
      <c r="F53" s="281"/>
      <c r="G53" s="281"/>
      <c r="H53" s="283"/>
      <c r="I53" s="283"/>
      <c r="J53" s="283"/>
      <c r="K53" s="284"/>
      <c r="L53" s="40"/>
      <c r="M53" s="285"/>
      <c r="N53" s="281"/>
      <c r="O53" s="281"/>
      <c r="P53" s="318"/>
      <c r="Q53" s="318"/>
      <c r="R53" s="318"/>
      <c r="S53" s="318"/>
      <c r="T53" s="286"/>
      <c r="U53" s="287"/>
      <c r="V53" s="40"/>
      <c r="W53" s="285"/>
      <c r="X53" s="288"/>
      <c r="Y53" s="282"/>
      <c r="Z53" s="282"/>
      <c r="AA53" s="282"/>
      <c r="AB53" s="282"/>
      <c r="AC53" s="282"/>
      <c r="AD53" s="282"/>
      <c r="AE53" s="282"/>
      <c r="AF53" s="293"/>
      <c r="AG53" s="282"/>
      <c r="AH53" s="292"/>
      <c r="AI53" s="308" t="s">
        <v>371</v>
      </c>
      <c r="AJ53" s="282"/>
      <c r="AK53" s="282"/>
      <c r="AL53" s="325">
        <v>0.50657894736842102</v>
      </c>
      <c r="AM53" s="325">
        <v>0.4</v>
      </c>
      <c r="AN53" s="325">
        <v>0.106578947368421</v>
      </c>
      <c r="AO53" s="289"/>
      <c r="AP53" s="281"/>
      <c r="AQ53" s="291"/>
      <c r="AR53" s="26"/>
      <c r="AS53" s="26"/>
    </row>
    <row r="54" spans="1:45" ht="15" customHeight="1" x14ac:dyDescent="0.2">
      <c r="A54" s="2"/>
      <c r="B54" s="280"/>
      <c r="C54" s="281"/>
      <c r="D54" s="282"/>
      <c r="E54" s="281"/>
      <c r="F54" s="281"/>
      <c r="G54" s="281"/>
      <c r="H54" s="283"/>
      <c r="I54" s="283"/>
      <c r="J54" s="283"/>
      <c r="K54" s="284"/>
      <c r="L54" s="40"/>
      <c r="M54" s="285"/>
      <c r="N54" s="281"/>
      <c r="O54" s="281"/>
      <c r="P54" s="318"/>
      <c r="Q54" s="318"/>
      <c r="R54" s="318"/>
      <c r="S54" s="318"/>
      <c r="T54" s="286"/>
      <c r="U54" s="287"/>
      <c r="V54" s="40"/>
      <c r="W54" s="285"/>
      <c r="X54" s="288"/>
      <c r="Y54" s="282"/>
      <c r="Z54" s="282"/>
      <c r="AA54" s="282"/>
      <c r="AB54" s="282"/>
      <c r="AC54" s="282"/>
      <c r="AD54" s="282"/>
      <c r="AE54" s="282"/>
      <c r="AF54" s="293"/>
      <c r="AG54" s="282"/>
      <c r="AH54" s="292"/>
      <c r="AI54" s="308" t="s">
        <v>373</v>
      </c>
      <c r="AJ54" s="282"/>
      <c r="AK54" s="282"/>
      <c r="AL54" s="325">
        <v>0.96875</v>
      </c>
      <c r="AM54" s="325">
        <v>0.58823529411764708</v>
      </c>
      <c r="AN54" s="325">
        <v>0.38051470588235292</v>
      </c>
      <c r="AO54" s="289"/>
      <c r="AP54" s="281"/>
      <c r="AQ54" s="291"/>
      <c r="AR54" s="26"/>
      <c r="AS54" s="26"/>
    </row>
    <row r="55" spans="1:45" ht="15" customHeight="1" x14ac:dyDescent="0.2">
      <c r="A55" s="2"/>
      <c r="B55" s="276" t="s">
        <v>379</v>
      </c>
      <c r="C55" s="88"/>
      <c r="D55" s="89"/>
      <c r="E55" s="88"/>
      <c r="F55" s="88"/>
      <c r="G55" s="88"/>
      <c r="H55" s="328"/>
      <c r="I55" s="328"/>
      <c r="J55" s="328"/>
      <c r="K55" s="329"/>
      <c r="L55" s="40"/>
      <c r="M55" s="276" t="s">
        <v>382</v>
      </c>
      <c r="N55" s="88"/>
      <c r="O55" s="89"/>
      <c r="P55" s="88"/>
      <c r="Q55" s="88"/>
      <c r="R55" s="88"/>
      <c r="S55" s="328"/>
      <c r="T55" s="328"/>
      <c r="U55" s="329"/>
      <c r="V55" s="40"/>
      <c r="W55" s="285"/>
      <c r="X55" s="288"/>
      <c r="Y55" s="282"/>
      <c r="Z55" s="282"/>
      <c r="AA55" s="282"/>
      <c r="AB55" s="282"/>
      <c r="AC55" s="282"/>
      <c r="AD55" s="282"/>
      <c r="AE55" s="282"/>
      <c r="AF55" s="293"/>
      <c r="AG55" s="282"/>
      <c r="AH55" s="292"/>
      <c r="AI55" s="308" t="s">
        <v>7</v>
      </c>
      <c r="AJ55" s="282"/>
      <c r="AK55" s="282"/>
      <c r="AL55" s="325">
        <v>0.71785714285714286</v>
      </c>
      <c r="AM55" s="325">
        <v>0.5</v>
      </c>
      <c r="AN55" s="325">
        <v>0.21785714285714286</v>
      </c>
      <c r="AO55" s="289"/>
      <c r="AP55" s="281"/>
      <c r="AQ55" s="291"/>
      <c r="AR55" s="26"/>
      <c r="AS55" s="26"/>
    </row>
    <row r="56" spans="1:45" ht="15" customHeight="1" x14ac:dyDescent="0.2">
      <c r="A56" s="2"/>
      <c r="B56" s="285">
        <v>6374</v>
      </c>
      <c r="C56" s="315" t="s">
        <v>394</v>
      </c>
      <c r="D56" s="282"/>
      <c r="E56" s="281"/>
      <c r="F56" s="281"/>
      <c r="G56" s="281"/>
      <c r="H56" s="283"/>
      <c r="I56" s="283"/>
      <c r="J56" s="283"/>
      <c r="K56" s="284"/>
      <c r="L56" s="40"/>
      <c r="M56" s="285">
        <v>7640</v>
      </c>
      <c r="N56" s="315" t="s">
        <v>395</v>
      </c>
      <c r="O56" s="281"/>
      <c r="P56" s="281"/>
      <c r="Q56" s="281"/>
      <c r="R56" s="281"/>
      <c r="S56" s="281"/>
      <c r="T56" s="283"/>
      <c r="U56" s="284"/>
      <c r="V56" s="40"/>
      <c r="W56" s="285"/>
      <c r="X56" s="288"/>
      <c r="Y56" s="282"/>
      <c r="Z56" s="282"/>
      <c r="AA56" s="282"/>
      <c r="AB56" s="282"/>
      <c r="AC56" s="282"/>
      <c r="AD56" s="282"/>
      <c r="AE56" s="282"/>
      <c r="AF56" s="293"/>
      <c r="AG56" s="282"/>
      <c r="AH56" s="292"/>
      <c r="AI56" s="282"/>
      <c r="AJ56" s="282"/>
      <c r="AK56" s="282"/>
      <c r="AL56" s="325"/>
      <c r="AM56" s="325"/>
      <c r="AN56" s="325"/>
      <c r="AO56" s="289"/>
      <c r="AP56" s="281"/>
      <c r="AQ56" s="291"/>
      <c r="AR56" s="26"/>
      <c r="AS56" s="26"/>
    </row>
    <row r="57" spans="1:45" ht="15" customHeight="1" x14ac:dyDescent="0.2">
      <c r="A57" s="2"/>
      <c r="B57" s="280"/>
      <c r="C57" s="281"/>
      <c r="D57" s="282"/>
      <c r="E57" s="281"/>
      <c r="F57" s="281"/>
      <c r="G57" s="281"/>
      <c r="H57" s="283"/>
      <c r="I57" s="283"/>
      <c r="J57" s="283"/>
      <c r="K57" s="284"/>
      <c r="L57" s="40"/>
      <c r="M57" s="285">
        <v>6374</v>
      </c>
      <c r="N57" s="315" t="s">
        <v>394</v>
      </c>
      <c r="O57" s="281"/>
      <c r="P57" s="281"/>
      <c r="Q57" s="281"/>
      <c r="R57" s="281"/>
      <c r="S57" s="281"/>
      <c r="T57" s="283"/>
      <c r="U57" s="284"/>
      <c r="V57" s="40"/>
      <c r="W57" s="285"/>
      <c r="X57" s="288"/>
      <c r="Y57" s="282"/>
      <c r="Z57" s="282"/>
      <c r="AA57" s="282"/>
      <c r="AB57" s="282"/>
      <c r="AC57" s="282"/>
      <c r="AD57" s="282"/>
      <c r="AE57" s="282"/>
      <c r="AF57" s="293"/>
      <c r="AG57" s="282"/>
      <c r="AH57" s="292"/>
      <c r="AI57" s="282"/>
      <c r="AJ57" s="282"/>
      <c r="AK57" s="282"/>
      <c r="AL57" s="325"/>
      <c r="AM57" s="325"/>
      <c r="AN57" s="325"/>
      <c r="AO57" s="289"/>
      <c r="AP57" s="281"/>
      <c r="AQ57" s="291"/>
      <c r="AR57" s="26"/>
      <c r="AS57" s="26"/>
    </row>
    <row r="58" spans="1:45" ht="15" customHeight="1" x14ac:dyDescent="0.2">
      <c r="A58" s="2"/>
      <c r="B58" s="276" t="s">
        <v>380</v>
      </c>
      <c r="C58" s="88"/>
      <c r="D58" s="89"/>
      <c r="E58" s="88"/>
      <c r="F58" s="88"/>
      <c r="G58" s="88"/>
      <c r="H58" s="328"/>
      <c r="I58" s="328"/>
      <c r="J58" s="328"/>
      <c r="K58" s="329"/>
      <c r="L58" s="40"/>
      <c r="M58" s="285">
        <v>6094</v>
      </c>
      <c r="N58" s="315" t="s">
        <v>393</v>
      </c>
      <c r="O58" s="281"/>
      <c r="P58" s="318"/>
      <c r="Q58" s="318"/>
      <c r="R58" s="318"/>
      <c r="S58" s="318"/>
      <c r="T58" s="286"/>
      <c r="U58" s="287"/>
      <c r="V58" s="40"/>
      <c r="W58" s="285"/>
      <c r="X58" s="288"/>
      <c r="Y58" s="282"/>
      <c r="Z58" s="282"/>
      <c r="AA58" s="282"/>
      <c r="AB58" s="282"/>
      <c r="AC58" s="282"/>
      <c r="AD58" s="282"/>
      <c r="AE58" s="282"/>
      <c r="AF58" s="293"/>
      <c r="AG58" s="282"/>
      <c r="AH58" s="292"/>
      <c r="AI58" s="282"/>
      <c r="AJ58" s="282"/>
      <c r="AK58" s="282"/>
      <c r="AL58" s="325"/>
      <c r="AM58" s="325"/>
      <c r="AN58" s="325"/>
      <c r="AO58" s="289"/>
      <c r="AP58" s="281"/>
      <c r="AQ58" s="291"/>
      <c r="AR58" s="26"/>
      <c r="AS58" s="26"/>
    </row>
    <row r="59" spans="1:45" ht="15" customHeight="1" x14ac:dyDescent="0.2">
      <c r="A59" s="2"/>
      <c r="B59" s="285">
        <v>7640</v>
      </c>
      <c r="C59" s="315" t="s">
        <v>395</v>
      </c>
      <c r="D59" s="282"/>
      <c r="E59" s="281"/>
      <c r="F59" s="281"/>
      <c r="G59" s="281"/>
      <c r="H59" s="283"/>
      <c r="I59" s="283"/>
      <c r="J59" s="283"/>
      <c r="K59" s="284"/>
      <c r="L59" s="40"/>
      <c r="M59" s="285">
        <v>6048</v>
      </c>
      <c r="N59" s="315" t="s">
        <v>396</v>
      </c>
      <c r="O59" s="281"/>
      <c r="P59" s="318"/>
      <c r="Q59" s="318"/>
      <c r="R59" s="318"/>
      <c r="S59" s="318"/>
      <c r="T59" s="286"/>
      <c r="U59" s="287"/>
      <c r="V59" s="40"/>
      <c r="W59" s="285"/>
      <c r="X59" s="288"/>
      <c r="Y59" s="282"/>
      <c r="Z59" s="282"/>
      <c r="AA59" s="282"/>
      <c r="AB59" s="282"/>
      <c r="AC59" s="282"/>
      <c r="AD59" s="282"/>
      <c r="AE59" s="282"/>
      <c r="AF59" s="293"/>
      <c r="AG59" s="282"/>
      <c r="AH59" s="292"/>
      <c r="AI59" s="282"/>
      <c r="AJ59" s="282"/>
      <c r="AK59" s="282"/>
      <c r="AL59" s="325"/>
      <c r="AM59" s="325"/>
      <c r="AN59" s="325"/>
      <c r="AO59" s="289"/>
      <c r="AP59" s="281"/>
      <c r="AQ59" s="291"/>
      <c r="AR59" s="26"/>
      <c r="AS59" s="26"/>
    </row>
    <row r="60" spans="1:45" ht="15" customHeight="1" x14ac:dyDescent="0.2">
      <c r="A60" s="2"/>
      <c r="B60" s="285"/>
      <c r="C60" s="288"/>
      <c r="D60" s="282"/>
      <c r="E60" s="281"/>
      <c r="F60" s="281"/>
      <c r="G60" s="281"/>
      <c r="H60" s="283"/>
      <c r="I60" s="283"/>
      <c r="J60" s="283"/>
      <c r="K60" s="284"/>
      <c r="L60" s="40"/>
      <c r="M60" s="285">
        <v>5673</v>
      </c>
      <c r="N60" s="315" t="s">
        <v>392</v>
      </c>
      <c r="O60" s="281"/>
      <c r="P60" s="318"/>
      <c r="Q60" s="318"/>
      <c r="R60" s="318"/>
      <c r="S60" s="318"/>
      <c r="T60" s="286"/>
      <c r="U60" s="287"/>
      <c r="V60" s="40"/>
      <c r="W60" s="285"/>
      <c r="X60" s="288"/>
      <c r="Y60" s="282"/>
      <c r="Z60" s="282"/>
      <c r="AA60" s="282"/>
      <c r="AB60" s="282"/>
      <c r="AC60" s="282"/>
      <c r="AD60" s="282"/>
      <c r="AE60" s="282"/>
      <c r="AF60" s="293"/>
      <c r="AG60" s="282"/>
      <c r="AH60" s="292"/>
      <c r="AI60" s="282"/>
      <c r="AJ60" s="282"/>
      <c r="AK60" s="282"/>
      <c r="AL60" s="325"/>
      <c r="AM60" s="325"/>
      <c r="AN60" s="325"/>
      <c r="AO60" s="289"/>
      <c r="AP60" s="281"/>
      <c r="AQ60" s="291"/>
      <c r="AR60" s="26"/>
      <c r="AS60" s="26"/>
    </row>
    <row r="61" spans="1:45" ht="15" customHeight="1" x14ac:dyDescent="0.2">
      <c r="A61" s="2"/>
      <c r="B61" s="332" t="s">
        <v>383</v>
      </c>
      <c r="C61" s="90" t="s">
        <v>384</v>
      </c>
      <c r="D61" s="90"/>
      <c r="E61" s="88" t="s">
        <v>3</v>
      </c>
      <c r="F61" s="88"/>
      <c r="G61" s="88" t="s">
        <v>385</v>
      </c>
      <c r="H61" s="328"/>
      <c r="I61" s="335" t="s">
        <v>397</v>
      </c>
      <c r="J61" s="328"/>
      <c r="K61" s="329"/>
      <c r="L61" s="40"/>
      <c r="M61" s="285">
        <v>5474</v>
      </c>
      <c r="N61" s="315" t="s">
        <v>391</v>
      </c>
      <c r="O61" s="281"/>
      <c r="P61" s="318"/>
      <c r="Q61" s="318"/>
      <c r="R61" s="318"/>
      <c r="S61" s="318"/>
      <c r="T61" s="286"/>
      <c r="U61" s="287"/>
      <c r="V61" s="40"/>
      <c r="W61" s="285"/>
      <c r="X61" s="288"/>
      <c r="Y61" s="282"/>
      <c r="Z61" s="282"/>
      <c r="AA61" s="282"/>
      <c r="AB61" s="282"/>
      <c r="AC61" s="282"/>
      <c r="AD61" s="282"/>
      <c r="AE61" s="282"/>
      <c r="AF61" s="293"/>
      <c r="AG61" s="282"/>
      <c r="AH61" s="292"/>
      <c r="AI61" s="282"/>
      <c r="AJ61" s="282"/>
      <c r="AK61" s="282"/>
      <c r="AL61" s="325"/>
      <c r="AM61" s="325"/>
      <c r="AN61" s="325"/>
      <c r="AO61" s="289"/>
      <c r="AP61" s="281"/>
      <c r="AQ61" s="291"/>
      <c r="AR61" s="26"/>
      <c r="AS61" s="26"/>
    </row>
    <row r="62" spans="1:45" ht="15" customHeight="1" x14ac:dyDescent="0.2">
      <c r="A62" s="2"/>
      <c r="B62" s="333"/>
      <c r="C62" s="334">
        <v>808560</v>
      </c>
      <c r="D62" s="281"/>
      <c r="E62" s="281">
        <v>344</v>
      </c>
      <c r="F62" s="281"/>
      <c r="G62" s="281">
        <v>2350.4651162790697</v>
      </c>
      <c r="H62" s="281"/>
      <c r="I62" s="283"/>
      <c r="J62" s="283"/>
      <c r="K62" s="284"/>
      <c r="L62" s="40"/>
      <c r="M62" s="285">
        <v>5461</v>
      </c>
      <c r="N62" s="315" t="s">
        <v>390</v>
      </c>
      <c r="O62" s="281"/>
      <c r="P62" s="318"/>
      <c r="Q62" s="318"/>
      <c r="R62" s="318"/>
      <c r="S62" s="318"/>
      <c r="T62" s="286"/>
      <c r="U62" s="287"/>
      <c r="V62" s="40"/>
      <c r="W62" s="285"/>
      <c r="X62" s="288"/>
      <c r="Y62" s="282"/>
      <c r="Z62" s="282"/>
      <c r="AA62" s="282"/>
      <c r="AB62" s="282"/>
      <c r="AC62" s="282"/>
      <c r="AD62" s="282"/>
      <c r="AE62" s="282"/>
      <c r="AF62" s="293"/>
      <c r="AG62" s="282"/>
      <c r="AH62" s="292"/>
      <c r="AI62" s="282"/>
      <c r="AJ62" s="282"/>
      <c r="AK62" s="282"/>
      <c r="AL62" s="325"/>
      <c r="AM62" s="325"/>
      <c r="AN62" s="325"/>
      <c r="AO62" s="289"/>
      <c r="AP62" s="281"/>
      <c r="AQ62" s="291"/>
      <c r="AR62" s="26"/>
      <c r="AS62" s="26"/>
    </row>
    <row r="63" spans="1:45" ht="15" customHeight="1" x14ac:dyDescent="0.2">
      <c r="A63" s="2"/>
      <c r="B63" s="285"/>
      <c r="C63" s="288"/>
      <c r="D63" s="282"/>
      <c r="E63" s="281"/>
      <c r="F63" s="281"/>
      <c r="G63" s="281"/>
      <c r="H63" s="283"/>
      <c r="I63" s="283"/>
      <c r="J63" s="283"/>
      <c r="K63" s="284"/>
      <c r="L63" s="40"/>
      <c r="M63" s="285">
        <v>5308</v>
      </c>
      <c r="N63" s="315" t="s">
        <v>389</v>
      </c>
      <c r="O63" s="281"/>
      <c r="P63" s="318"/>
      <c r="Q63" s="318"/>
      <c r="R63" s="318"/>
      <c r="S63" s="318"/>
      <c r="T63" s="286"/>
      <c r="U63" s="287"/>
      <c r="V63" s="40"/>
      <c r="W63" s="285"/>
      <c r="X63" s="288"/>
      <c r="Y63" s="282"/>
      <c r="Z63" s="282"/>
      <c r="AA63" s="282"/>
      <c r="AB63" s="282"/>
      <c r="AC63" s="282"/>
      <c r="AD63" s="282"/>
      <c r="AE63" s="282"/>
      <c r="AF63" s="293"/>
      <c r="AG63" s="282"/>
      <c r="AH63" s="292"/>
      <c r="AI63" s="282"/>
      <c r="AJ63" s="282"/>
      <c r="AK63" s="282"/>
      <c r="AL63" s="325"/>
      <c r="AM63" s="325"/>
      <c r="AN63" s="325"/>
      <c r="AO63" s="289"/>
      <c r="AP63" s="281"/>
      <c r="AQ63" s="291"/>
      <c r="AR63" s="26"/>
      <c r="AS63" s="26"/>
    </row>
    <row r="64" spans="1:45" ht="15" customHeight="1" x14ac:dyDescent="0.2">
      <c r="A64" s="2"/>
      <c r="B64" s="285"/>
      <c r="C64" s="288"/>
      <c r="D64" s="282"/>
      <c r="E64" s="281"/>
      <c r="F64" s="281"/>
      <c r="G64" s="281"/>
      <c r="H64" s="283"/>
      <c r="I64" s="283"/>
      <c r="J64" s="283"/>
      <c r="K64" s="284"/>
      <c r="L64" s="40"/>
      <c r="M64" s="331">
        <v>5162</v>
      </c>
      <c r="N64" s="315" t="s">
        <v>388</v>
      </c>
      <c r="O64" s="281"/>
      <c r="P64" s="318"/>
      <c r="Q64" s="318"/>
      <c r="R64" s="318"/>
      <c r="S64" s="318"/>
      <c r="T64" s="286"/>
      <c r="U64" s="287"/>
      <c r="V64" s="40"/>
      <c r="W64" s="285"/>
      <c r="X64" s="288"/>
      <c r="Y64" s="282"/>
      <c r="Z64" s="282"/>
      <c r="AA64" s="282"/>
      <c r="AB64" s="282"/>
      <c r="AC64" s="282"/>
      <c r="AD64" s="282"/>
      <c r="AE64" s="282"/>
      <c r="AF64" s="293"/>
      <c r="AG64" s="282"/>
      <c r="AH64" s="292"/>
      <c r="AI64" s="282"/>
      <c r="AJ64" s="282"/>
      <c r="AK64" s="282"/>
      <c r="AL64" s="325"/>
      <c r="AM64" s="325"/>
      <c r="AN64" s="325"/>
      <c r="AO64" s="289"/>
      <c r="AP64" s="281"/>
      <c r="AQ64" s="291"/>
      <c r="AR64" s="26"/>
      <c r="AS64" s="26"/>
    </row>
    <row r="65" spans="1:45" ht="15" customHeight="1" x14ac:dyDescent="0.2">
      <c r="A65" s="2"/>
      <c r="B65" s="285"/>
      <c r="C65" s="288"/>
      <c r="D65" s="282"/>
      <c r="E65" s="281"/>
      <c r="F65" s="281"/>
      <c r="G65" s="281"/>
      <c r="H65" s="283"/>
      <c r="I65" s="283"/>
      <c r="J65" s="283"/>
      <c r="K65" s="284"/>
      <c r="L65" s="40"/>
      <c r="M65" s="285">
        <v>5033</v>
      </c>
      <c r="N65" s="315" t="s">
        <v>387</v>
      </c>
      <c r="O65" s="281"/>
      <c r="P65" s="318"/>
      <c r="Q65" s="318"/>
      <c r="R65" s="318"/>
      <c r="S65" s="318"/>
      <c r="T65" s="286"/>
      <c r="U65" s="287"/>
      <c r="V65" s="40"/>
      <c r="W65" s="285"/>
      <c r="X65" s="288"/>
      <c r="Y65" s="282"/>
      <c r="Z65" s="282"/>
      <c r="AA65" s="282"/>
      <c r="AB65" s="282"/>
      <c r="AC65" s="282"/>
      <c r="AD65" s="282"/>
      <c r="AE65" s="282"/>
      <c r="AF65" s="293"/>
      <c r="AG65" s="282"/>
      <c r="AH65" s="292"/>
      <c r="AI65" s="282"/>
      <c r="AJ65" s="282"/>
      <c r="AK65" s="282"/>
      <c r="AL65" s="325"/>
      <c r="AM65" s="325"/>
      <c r="AN65" s="325"/>
      <c r="AO65" s="289"/>
      <c r="AP65" s="281"/>
      <c r="AQ65" s="291"/>
      <c r="AR65" s="26"/>
      <c r="AS65" s="26"/>
    </row>
    <row r="66" spans="1:45" ht="15" customHeight="1" x14ac:dyDescent="0.2">
      <c r="A66" s="2"/>
      <c r="B66" s="285"/>
      <c r="C66" s="288"/>
      <c r="D66" s="282"/>
      <c r="E66" s="281"/>
      <c r="F66" s="281"/>
      <c r="G66" s="281"/>
      <c r="H66" s="283"/>
      <c r="I66" s="283"/>
      <c r="J66" s="283"/>
      <c r="K66" s="284"/>
      <c r="L66" s="40"/>
      <c r="M66" s="285">
        <v>5014</v>
      </c>
      <c r="N66" s="315" t="s">
        <v>386</v>
      </c>
      <c r="O66" s="281"/>
      <c r="P66" s="318"/>
      <c r="Q66" s="318"/>
      <c r="R66" s="318"/>
      <c r="S66" s="318"/>
      <c r="T66" s="286"/>
      <c r="U66" s="287"/>
      <c r="V66" s="40"/>
      <c r="W66" s="285"/>
      <c r="X66" s="288"/>
      <c r="Y66" s="282"/>
      <c r="Z66" s="282"/>
      <c r="AA66" s="282"/>
      <c r="AB66" s="282"/>
      <c r="AC66" s="282"/>
      <c r="AD66" s="282"/>
      <c r="AE66" s="282"/>
      <c r="AF66" s="293"/>
      <c r="AG66" s="282"/>
      <c r="AH66" s="292"/>
      <c r="AI66" s="282"/>
      <c r="AJ66" s="282"/>
      <c r="AK66" s="282"/>
      <c r="AL66" s="325"/>
      <c r="AM66" s="325"/>
      <c r="AN66" s="325"/>
      <c r="AO66" s="289"/>
      <c r="AP66" s="281"/>
      <c r="AQ66" s="291"/>
      <c r="AR66" s="26"/>
      <c r="AS66" s="26"/>
    </row>
    <row r="67" spans="1:45" s="11" customFormat="1" ht="15" customHeight="1" x14ac:dyDescent="0.25">
      <c r="A67" s="25"/>
      <c r="B67" s="294"/>
      <c r="C67" s="295"/>
      <c r="D67" s="295"/>
      <c r="E67" s="295"/>
      <c r="F67" s="295"/>
      <c r="G67" s="295"/>
      <c r="H67" s="295"/>
      <c r="I67" s="295"/>
      <c r="J67" s="295"/>
      <c r="K67" s="296"/>
      <c r="L67" s="40"/>
      <c r="M67" s="294"/>
      <c r="N67" s="295"/>
      <c r="O67" s="295"/>
      <c r="P67" s="295"/>
      <c r="Q67" s="295"/>
      <c r="R67" s="295"/>
      <c r="S67" s="295"/>
      <c r="T67" s="295"/>
      <c r="U67" s="297"/>
      <c r="V67" s="40"/>
      <c r="W67" s="294"/>
      <c r="X67" s="295"/>
      <c r="Y67" s="295"/>
      <c r="Z67" s="295"/>
      <c r="AA67" s="295"/>
      <c r="AB67" s="295"/>
      <c r="AC67" s="295"/>
      <c r="AD67" s="295"/>
      <c r="AE67" s="295"/>
      <c r="AF67" s="298"/>
      <c r="AG67" s="298"/>
      <c r="AH67" s="297"/>
      <c r="AI67" s="295"/>
      <c r="AJ67" s="295"/>
      <c r="AK67" s="295"/>
      <c r="AL67" s="295"/>
      <c r="AM67" s="295"/>
      <c r="AN67" s="295"/>
      <c r="AO67" s="295"/>
      <c r="AP67" s="140"/>
      <c r="AQ67" s="296"/>
      <c r="AR67" s="38"/>
      <c r="AS67" s="41"/>
    </row>
    <row r="68" spans="1:45" s="11" customFormat="1" ht="15" customHeight="1" x14ac:dyDescent="0.25">
      <c r="A68" s="2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299"/>
      <c r="AG68" s="300"/>
      <c r="AH68" s="300"/>
      <c r="AI68" s="38"/>
      <c r="AJ68" s="38"/>
      <c r="AK68" s="38"/>
      <c r="AL68" s="38"/>
      <c r="AM68" s="38"/>
      <c r="AN68" s="38"/>
      <c r="AO68" s="38"/>
      <c r="AP68" s="26"/>
      <c r="AQ68" s="38"/>
      <c r="AR68" s="38"/>
      <c r="AS68" s="41"/>
    </row>
    <row r="69" spans="1:45" ht="15" customHeight="1" x14ac:dyDescent="0.2">
      <c r="A69" s="2"/>
      <c r="B69" s="276" t="s">
        <v>240</v>
      </c>
      <c r="C69" s="88"/>
      <c r="D69" s="88"/>
      <c r="E69" s="88"/>
      <c r="F69" s="88" t="s">
        <v>220</v>
      </c>
      <c r="G69" s="88" t="s">
        <v>3</v>
      </c>
      <c r="H69" s="88" t="s">
        <v>5</v>
      </c>
      <c r="I69" s="88" t="s">
        <v>6</v>
      </c>
      <c r="J69" s="88" t="s">
        <v>221</v>
      </c>
      <c r="K69" s="277" t="s">
        <v>17</v>
      </c>
      <c r="L69" s="38"/>
      <c r="M69" s="278" t="s">
        <v>222</v>
      </c>
      <c r="N69" s="89"/>
      <c r="O69" s="89"/>
      <c r="P69" s="88" t="s">
        <v>3</v>
      </c>
      <c r="Q69" s="88" t="s">
        <v>5</v>
      </c>
      <c r="R69" s="88" t="s">
        <v>6</v>
      </c>
      <c r="S69" s="88" t="s">
        <v>221</v>
      </c>
      <c r="T69" s="89"/>
      <c r="U69" s="277" t="s">
        <v>17</v>
      </c>
      <c r="V69" s="38"/>
      <c r="W69" s="278" t="s">
        <v>303</v>
      </c>
      <c r="X69" s="89"/>
      <c r="Y69" s="89"/>
      <c r="Z69" s="89"/>
      <c r="AA69" s="89"/>
      <c r="AB69" s="89"/>
      <c r="AC69" s="89"/>
      <c r="AD69" s="89"/>
      <c r="AE69" s="89"/>
      <c r="AF69" s="301"/>
      <c r="AG69" s="301"/>
      <c r="AH69" s="302"/>
      <c r="AI69" s="129" t="s">
        <v>370</v>
      </c>
      <c r="AJ69" s="90"/>
      <c r="AK69" s="90"/>
      <c r="AL69" s="324" t="s">
        <v>3</v>
      </c>
      <c r="AM69" s="324" t="s">
        <v>5</v>
      </c>
      <c r="AN69" s="324" t="s">
        <v>6</v>
      </c>
      <c r="AO69" s="89"/>
      <c r="AP69" s="88" t="s">
        <v>381</v>
      </c>
      <c r="AQ69" s="91"/>
      <c r="AR69" s="26"/>
      <c r="AS69" s="26"/>
    </row>
    <row r="70" spans="1:45" ht="15" customHeight="1" x14ac:dyDescent="0.2">
      <c r="A70" s="2"/>
      <c r="B70" s="280">
        <v>1989</v>
      </c>
      <c r="C70" s="281" t="s">
        <v>39</v>
      </c>
      <c r="D70" s="282" t="s">
        <v>94</v>
      </c>
      <c r="E70" s="281"/>
      <c r="F70" s="281">
        <v>19</v>
      </c>
      <c r="G70" s="281">
        <v>3</v>
      </c>
      <c r="H70" s="283">
        <v>0.33333333333333331</v>
      </c>
      <c r="I70" s="283">
        <v>0</v>
      </c>
      <c r="J70" s="283">
        <v>0.33333333333333331</v>
      </c>
      <c r="K70" s="284">
        <v>4.666666666666667</v>
      </c>
      <c r="L70" s="40"/>
      <c r="M70" s="285" t="s">
        <v>241</v>
      </c>
      <c r="N70" s="281"/>
      <c r="O70" s="281"/>
      <c r="P70" s="281" t="s">
        <v>271</v>
      </c>
      <c r="Q70" s="281" t="s">
        <v>278</v>
      </c>
      <c r="R70" s="281"/>
      <c r="S70" s="281" t="s">
        <v>292</v>
      </c>
      <c r="T70" s="283"/>
      <c r="U70" s="287" t="s">
        <v>297</v>
      </c>
      <c r="V70" s="40"/>
      <c r="W70" s="285"/>
      <c r="X70" s="288"/>
      <c r="Y70" s="288"/>
      <c r="Z70" s="282"/>
      <c r="AA70" s="282"/>
      <c r="AB70" s="282"/>
      <c r="AC70" s="282"/>
      <c r="AD70" s="282"/>
      <c r="AE70" s="282"/>
      <c r="AF70" s="282"/>
      <c r="AG70" s="289"/>
      <c r="AH70" s="290"/>
      <c r="AI70" s="308" t="s">
        <v>373</v>
      </c>
      <c r="AJ70" s="282"/>
      <c r="AK70" s="282"/>
      <c r="AL70" s="289">
        <v>34</v>
      </c>
      <c r="AM70" s="289">
        <v>28</v>
      </c>
      <c r="AN70" s="289">
        <v>20</v>
      </c>
      <c r="AO70" s="282"/>
      <c r="AP70" s="330">
        <v>0.53</v>
      </c>
      <c r="AQ70" s="291"/>
      <c r="AR70" s="26"/>
      <c r="AS70" s="26"/>
    </row>
    <row r="71" spans="1:45" ht="15" customHeight="1" x14ac:dyDescent="0.2">
      <c r="A71" s="2"/>
      <c r="B71" s="280">
        <v>1990</v>
      </c>
      <c r="C71" s="281" t="s">
        <v>36</v>
      </c>
      <c r="D71" s="282" t="s">
        <v>94</v>
      </c>
      <c r="E71" s="281"/>
      <c r="F71" s="281">
        <v>20</v>
      </c>
      <c r="G71" s="281">
        <v>9</v>
      </c>
      <c r="H71" s="283">
        <v>0.88888888888888884</v>
      </c>
      <c r="I71" s="283">
        <v>0.33333333333333331</v>
      </c>
      <c r="J71" s="283">
        <v>1.2222222222222223</v>
      </c>
      <c r="K71" s="284">
        <v>3.8888888888888888</v>
      </c>
      <c r="L71" s="40"/>
      <c r="M71" s="285" t="s">
        <v>243</v>
      </c>
      <c r="N71" s="281"/>
      <c r="O71" s="281"/>
      <c r="P71" s="281" t="s">
        <v>244</v>
      </c>
      <c r="Q71" s="281" t="s">
        <v>279</v>
      </c>
      <c r="R71" s="281" t="s">
        <v>285</v>
      </c>
      <c r="S71" s="281" t="s">
        <v>242</v>
      </c>
      <c r="T71" s="283"/>
      <c r="U71" s="287" t="s">
        <v>298</v>
      </c>
      <c r="V71" s="40"/>
      <c r="W71" s="285"/>
      <c r="X71" s="288"/>
      <c r="Y71" s="288"/>
      <c r="Z71" s="282"/>
      <c r="AA71" s="282"/>
      <c r="AB71" s="282"/>
      <c r="AC71" s="282"/>
      <c r="AD71" s="282"/>
      <c r="AE71" s="282"/>
      <c r="AF71" s="282"/>
      <c r="AG71" s="289"/>
      <c r="AH71" s="290"/>
      <c r="AI71" s="282" t="s">
        <v>372</v>
      </c>
      <c r="AJ71" s="282"/>
      <c r="AK71" s="282"/>
      <c r="AL71" s="289"/>
      <c r="AM71" s="325">
        <v>0.82352941176470584</v>
      </c>
      <c r="AN71" s="325">
        <v>0.58823529411764708</v>
      </c>
      <c r="AO71" s="282"/>
      <c r="AP71" s="281"/>
      <c r="AQ71" s="291"/>
      <c r="AR71" s="26"/>
      <c r="AS71" s="26"/>
    </row>
    <row r="72" spans="1:45" ht="15" customHeight="1" x14ac:dyDescent="0.2">
      <c r="A72" s="2"/>
      <c r="B72" s="280">
        <v>1991</v>
      </c>
      <c r="C72" s="281" t="s">
        <v>35</v>
      </c>
      <c r="D72" s="282" t="s">
        <v>94</v>
      </c>
      <c r="E72" s="281"/>
      <c r="F72" s="281">
        <v>21</v>
      </c>
      <c r="G72" s="281">
        <v>7</v>
      </c>
      <c r="H72" s="283">
        <v>0.14285714285714285</v>
      </c>
      <c r="I72" s="319">
        <v>0.8571428571428571</v>
      </c>
      <c r="J72" s="283">
        <v>1</v>
      </c>
      <c r="K72" s="284">
        <v>3.1428571428571428</v>
      </c>
      <c r="L72" s="40"/>
      <c r="M72" s="285" t="s">
        <v>247</v>
      </c>
      <c r="N72" s="281"/>
      <c r="O72" s="281"/>
      <c r="P72" s="281" t="s">
        <v>248</v>
      </c>
      <c r="Q72" s="281" t="s">
        <v>280</v>
      </c>
      <c r="R72" s="281" t="s">
        <v>286</v>
      </c>
      <c r="S72" s="281" t="s">
        <v>293</v>
      </c>
      <c r="T72" s="283"/>
      <c r="U72" s="287" t="s">
        <v>280</v>
      </c>
      <c r="V72" s="40"/>
      <c r="W72" s="285"/>
      <c r="X72" s="288"/>
      <c r="Y72" s="288"/>
      <c r="Z72" s="282"/>
      <c r="AA72" s="282"/>
      <c r="AB72" s="282"/>
      <c r="AC72" s="282"/>
      <c r="AD72" s="282"/>
      <c r="AE72" s="282"/>
      <c r="AF72" s="282"/>
      <c r="AG72" s="289"/>
      <c r="AH72" s="290"/>
      <c r="AI72" s="282"/>
      <c r="AJ72" s="282"/>
      <c r="AK72" s="282"/>
      <c r="AL72" s="289"/>
      <c r="AM72" s="289"/>
      <c r="AN72" s="289"/>
      <c r="AO72" s="282"/>
      <c r="AP72" s="281"/>
      <c r="AQ72" s="291"/>
      <c r="AR72" s="26"/>
      <c r="AS72" s="26"/>
    </row>
    <row r="73" spans="1:45" ht="15" customHeight="1" x14ac:dyDescent="0.2">
      <c r="A73" s="2"/>
      <c r="B73" s="280">
        <v>1992</v>
      </c>
      <c r="C73" s="281" t="s">
        <v>36</v>
      </c>
      <c r="D73" s="282" t="s">
        <v>94</v>
      </c>
      <c r="E73" s="281"/>
      <c r="F73" s="281">
        <v>22</v>
      </c>
      <c r="G73" s="281">
        <v>7</v>
      </c>
      <c r="H73" s="283">
        <v>0.7142857142857143</v>
      </c>
      <c r="I73" s="283">
        <v>0.8571428571428571</v>
      </c>
      <c r="J73" s="283">
        <v>1.5714285714285714</v>
      </c>
      <c r="K73" s="320">
        <v>6.1428571428571432</v>
      </c>
      <c r="L73" s="40"/>
      <c r="M73" s="285" t="s">
        <v>250</v>
      </c>
      <c r="N73" s="281"/>
      <c r="O73" s="281"/>
      <c r="P73" s="281" t="s">
        <v>251</v>
      </c>
      <c r="Q73" s="281" t="s">
        <v>281</v>
      </c>
      <c r="R73" s="281" t="s">
        <v>287</v>
      </c>
      <c r="S73" s="281" t="s">
        <v>294</v>
      </c>
      <c r="T73" s="283"/>
      <c r="U73" s="287" t="s">
        <v>299</v>
      </c>
      <c r="V73" s="40"/>
      <c r="W73" s="285"/>
      <c r="X73" s="288"/>
      <c r="Y73" s="288"/>
      <c r="Z73" s="282"/>
      <c r="AA73" s="282"/>
      <c r="AB73" s="282"/>
      <c r="AC73" s="282"/>
      <c r="AD73" s="282"/>
      <c r="AE73" s="282"/>
      <c r="AF73" s="282"/>
      <c r="AG73" s="289"/>
      <c r="AH73" s="290"/>
      <c r="AI73" s="308" t="s">
        <v>371</v>
      </c>
      <c r="AJ73" s="282"/>
      <c r="AK73" s="282"/>
      <c r="AL73" s="289">
        <v>30</v>
      </c>
      <c r="AM73" s="289">
        <v>13</v>
      </c>
      <c r="AN73" s="289">
        <v>12</v>
      </c>
      <c r="AO73" s="282"/>
      <c r="AP73" s="330">
        <v>0.46875</v>
      </c>
      <c r="AQ73" s="291"/>
      <c r="AR73" s="26"/>
      <c r="AS73" s="26"/>
    </row>
    <row r="74" spans="1:45" ht="15" customHeight="1" x14ac:dyDescent="0.2">
      <c r="A74" s="2"/>
      <c r="B74" s="280">
        <v>1993</v>
      </c>
      <c r="C74" s="281" t="s">
        <v>36</v>
      </c>
      <c r="D74" s="282" t="s">
        <v>94</v>
      </c>
      <c r="E74" s="281"/>
      <c r="F74" s="281">
        <v>23</v>
      </c>
      <c r="G74" s="281">
        <v>8</v>
      </c>
      <c r="H74" s="319">
        <v>1.625</v>
      </c>
      <c r="I74" s="283">
        <v>0.625</v>
      </c>
      <c r="J74" s="319">
        <v>2.25</v>
      </c>
      <c r="K74" s="284">
        <v>4.625</v>
      </c>
      <c r="L74" s="40"/>
      <c r="M74" s="285" t="s">
        <v>252</v>
      </c>
      <c r="N74" s="281"/>
      <c r="O74" s="281"/>
      <c r="P74" s="281" t="s">
        <v>253</v>
      </c>
      <c r="Q74" s="281" t="s">
        <v>282</v>
      </c>
      <c r="R74" s="281" t="s">
        <v>288</v>
      </c>
      <c r="S74" s="281" t="s">
        <v>257</v>
      </c>
      <c r="T74" s="283"/>
      <c r="U74" s="287" t="s">
        <v>262</v>
      </c>
      <c r="V74" s="40"/>
      <c r="W74" s="285"/>
      <c r="X74" s="288"/>
      <c r="Y74" s="288"/>
      <c r="Z74" s="282"/>
      <c r="AA74" s="282"/>
      <c r="AB74" s="282"/>
      <c r="AC74" s="282"/>
      <c r="AD74" s="282"/>
      <c r="AE74" s="282"/>
      <c r="AF74" s="282"/>
      <c r="AG74" s="289"/>
      <c r="AH74" s="290"/>
      <c r="AI74" s="282" t="s">
        <v>372</v>
      </c>
      <c r="AJ74" s="282"/>
      <c r="AK74" s="282"/>
      <c r="AL74" s="289"/>
      <c r="AM74" s="325">
        <v>0.43333333333333335</v>
      </c>
      <c r="AN74" s="325">
        <v>0.4</v>
      </c>
      <c r="AO74" s="282"/>
      <c r="AP74" s="281"/>
      <c r="AQ74" s="291"/>
      <c r="AR74" s="26"/>
      <c r="AS74" s="26"/>
    </row>
    <row r="75" spans="1:45" ht="15" customHeight="1" x14ac:dyDescent="0.2">
      <c r="A75" s="2"/>
      <c r="B75" s="280">
        <v>1994</v>
      </c>
      <c r="C75" s="281" t="s">
        <v>33</v>
      </c>
      <c r="D75" s="282" t="s">
        <v>94</v>
      </c>
      <c r="E75" s="281"/>
      <c r="F75" s="281">
        <v>24</v>
      </c>
      <c r="G75" s="281">
        <v>4</v>
      </c>
      <c r="H75" s="283">
        <v>0.25</v>
      </c>
      <c r="I75" s="283">
        <v>0.75</v>
      </c>
      <c r="J75" s="283">
        <v>1</v>
      </c>
      <c r="K75" s="284">
        <v>3.5</v>
      </c>
      <c r="L75" s="40"/>
      <c r="M75" s="285" t="s">
        <v>254</v>
      </c>
      <c r="N75" s="281"/>
      <c r="O75" s="281"/>
      <c r="P75" s="281" t="s">
        <v>255</v>
      </c>
      <c r="Q75" s="281" t="s">
        <v>282</v>
      </c>
      <c r="R75" s="281" t="s">
        <v>289</v>
      </c>
      <c r="S75" s="281" t="s">
        <v>268</v>
      </c>
      <c r="T75" s="283"/>
      <c r="U75" s="287" t="s">
        <v>259</v>
      </c>
      <c r="V75" s="40"/>
      <c r="W75" s="285"/>
      <c r="X75" s="288"/>
      <c r="Y75" s="288"/>
      <c r="Z75" s="282"/>
      <c r="AA75" s="282"/>
      <c r="AB75" s="282"/>
      <c r="AC75" s="282"/>
      <c r="AD75" s="282"/>
      <c r="AE75" s="282"/>
      <c r="AF75" s="282"/>
      <c r="AG75" s="289"/>
      <c r="AH75" s="290"/>
      <c r="AI75" s="282"/>
      <c r="AJ75" s="282"/>
      <c r="AK75" s="282"/>
      <c r="AL75" s="289"/>
      <c r="AM75" s="289"/>
      <c r="AN75" s="289"/>
      <c r="AO75" s="282"/>
      <c r="AP75" s="281"/>
      <c r="AQ75" s="291"/>
      <c r="AR75" s="26"/>
      <c r="AS75" s="26"/>
    </row>
    <row r="76" spans="1:45" ht="15" customHeight="1" x14ac:dyDescent="0.2">
      <c r="A76" s="2"/>
      <c r="B76" s="280">
        <v>1995</v>
      </c>
      <c r="C76" s="281" t="s">
        <v>36</v>
      </c>
      <c r="D76" s="282" t="s">
        <v>94</v>
      </c>
      <c r="E76" s="281"/>
      <c r="F76" s="281">
        <v>25</v>
      </c>
      <c r="G76" s="281">
        <v>10</v>
      </c>
      <c r="H76" s="283">
        <v>0.6</v>
      </c>
      <c r="I76" s="283">
        <v>0.3</v>
      </c>
      <c r="J76" s="283">
        <v>0.9</v>
      </c>
      <c r="K76" s="284">
        <v>3.8</v>
      </c>
      <c r="L76" s="40"/>
      <c r="M76" s="285" t="s">
        <v>256</v>
      </c>
      <c r="N76" s="281"/>
      <c r="O76" s="281"/>
      <c r="P76" s="281" t="s">
        <v>272</v>
      </c>
      <c r="Q76" s="281" t="s">
        <v>283</v>
      </c>
      <c r="R76" s="281" t="s">
        <v>253</v>
      </c>
      <c r="S76" s="281" t="s">
        <v>276</v>
      </c>
      <c r="T76" s="283"/>
      <c r="U76" s="287" t="s">
        <v>295</v>
      </c>
      <c r="V76" s="40"/>
      <c r="W76" s="285"/>
      <c r="X76" s="288"/>
      <c r="Y76" s="288"/>
      <c r="Z76" s="282"/>
      <c r="AA76" s="282"/>
      <c r="AB76" s="282"/>
      <c r="AC76" s="282"/>
      <c r="AD76" s="282"/>
      <c r="AE76" s="282"/>
      <c r="AF76" s="282"/>
      <c r="AG76" s="289"/>
      <c r="AH76" s="290"/>
      <c r="AI76" s="282" t="s">
        <v>7</v>
      </c>
      <c r="AJ76" s="282"/>
      <c r="AK76" s="282"/>
      <c r="AL76" s="289">
        <v>64</v>
      </c>
      <c r="AM76" s="289">
        <v>41</v>
      </c>
      <c r="AN76" s="289">
        <v>32</v>
      </c>
      <c r="AO76" s="282"/>
      <c r="AP76" s="281"/>
      <c r="AQ76" s="291"/>
      <c r="AR76" s="26"/>
      <c r="AS76" s="26"/>
    </row>
    <row r="77" spans="1:45" ht="15" customHeight="1" x14ac:dyDescent="0.2">
      <c r="A77" s="2"/>
      <c r="B77" s="280">
        <v>1996</v>
      </c>
      <c r="C77" s="281" t="s">
        <v>36</v>
      </c>
      <c r="D77" s="282" t="s">
        <v>94</v>
      </c>
      <c r="E77" s="281"/>
      <c r="F77" s="281">
        <v>26</v>
      </c>
      <c r="G77" s="281">
        <v>10</v>
      </c>
      <c r="H77" s="283">
        <v>0.6</v>
      </c>
      <c r="I77" s="283">
        <v>0.6</v>
      </c>
      <c r="J77" s="283">
        <v>1.2</v>
      </c>
      <c r="K77" s="284">
        <v>3.6</v>
      </c>
      <c r="L77" s="40"/>
      <c r="M77" s="285" t="s">
        <v>258</v>
      </c>
      <c r="N77" s="281"/>
      <c r="O77" s="281"/>
      <c r="P77" s="281" t="s">
        <v>249</v>
      </c>
      <c r="Q77" s="323" t="s">
        <v>196</v>
      </c>
      <c r="R77" s="323" t="s">
        <v>255</v>
      </c>
      <c r="S77" s="323" t="s">
        <v>283</v>
      </c>
      <c r="T77" s="319"/>
      <c r="U77" s="321" t="s">
        <v>196</v>
      </c>
      <c r="V77" s="40"/>
      <c r="W77" s="285"/>
      <c r="X77" s="288"/>
      <c r="Y77" s="288"/>
      <c r="Z77" s="282"/>
      <c r="AA77" s="282"/>
      <c r="AB77" s="282"/>
      <c r="AC77" s="282"/>
      <c r="AD77" s="282"/>
      <c r="AE77" s="282"/>
      <c r="AF77" s="282"/>
      <c r="AG77" s="289"/>
      <c r="AH77" s="290"/>
      <c r="AI77" s="282" t="s">
        <v>372</v>
      </c>
      <c r="AJ77" s="282"/>
      <c r="AK77" s="282"/>
      <c r="AL77" s="289"/>
      <c r="AM77" s="325">
        <v>0.640625</v>
      </c>
      <c r="AN77" s="325">
        <v>0.5</v>
      </c>
      <c r="AO77" s="282"/>
      <c r="AP77" s="281"/>
      <c r="AQ77" s="291"/>
      <c r="AR77" s="26"/>
      <c r="AS77" s="26"/>
    </row>
    <row r="78" spans="1:45" ht="15" customHeight="1" x14ac:dyDescent="0.2">
      <c r="A78" s="2"/>
      <c r="B78" s="280">
        <v>1997</v>
      </c>
      <c r="C78" s="281" t="s">
        <v>39</v>
      </c>
      <c r="D78" s="282" t="s">
        <v>231</v>
      </c>
      <c r="E78" s="281"/>
      <c r="F78" s="281">
        <v>27</v>
      </c>
      <c r="G78" s="281">
        <v>6</v>
      </c>
      <c r="H78" s="283">
        <v>0</v>
      </c>
      <c r="I78" s="283">
        <v>0</v>
      </c>
      <c r="J78" s="283">
        <v>0</v>
      </c>
      <c r="K78" s="284">
        <v>1.8333333333333333</v>
      </c>
      <c r="L78" s="40"/>
      <c r="M78" s="285" t="s">
        <v>260</v>
      </c>
      <c r="N78" s="281"/>
      <c r="O78" s="281"/>
      <c r="P78" s="323" t="s">
        <v>273</v>
      </c>
      <c r="Q78" s="281" t="s">
        <v>196</v>
      </c>
      <c r="R78" s="281" t="s">
        <v>277</v>
      </c>
      <c r="S78" s="281" t="s">
        <v>275</v>
      </c>
      <c r="T78" s="283"/>
      <c r="U78" s="287" t="s">
        <v>196</v>
      </c>
      <c r="V78" s="40"/>
      <c r="W78" s="285"/>
      <c r="X78" s="288"/>
      <c r="Y78" s="288"/>
      <c r="Z78" s="282"/>
      <c r="AA78" s="282"/>
      <c r="AB78" s="282"/>
      <c r="AC78" s="282"/>
      <c r="AD78" s="282"/>
      <c r="AE78" s="282"/>
      <c r="AF78" s="282"/>
      <c r="AG78" s="289"/>
      <c r="AH78" s="290"/>
      <c r="AI78" s="282"/>
      <c r="AJ78" s="282"/>
      <c r="AK78" s="282"/>
      <c r="AL78" s="282"/>
      <c r="AM78" s="288"/>
      <c r="AN78" s="282"/>
      <c r="AO78" s="282"/>
      <c r="AP78" s="281"/>
      <c r="AQ78" s="291"/>
      <c r="AR78" s="26"/>
      <c r="AS78" s="26"/>
    </row>
    <row r="79" spans="1:45" ht="15" customHeight="1" x14ac:dyDescent="0.2">
      <c r="A79" s="2"/>
      <c r="B79" s="280">
        <v>1998</v>
      </c>
      <c r="C79" s="281" t="s">
        <v>36</v>
      </c>
      <c r="D79" s="282" t="s">
        <v>231</v>
      </c>
      <c r="E79" s="281"/>
      <c r="F79" s="281">
        <v>28</v>
      </c>
      <c r="G79" s="281"/>
      <c r="H79" s="283"/>
      <c r="I79" s="283"/>
      <c r="J79" s="283"/>
      <c r="K79" s="284"/>
      <c r="L79" s="40"/>
      <c r="M79" s="285" t="s">
        <v>261</v>
      </c>
      <c r="N79" s="281"/>
      <c r="O79" s="281"/>
      <c r="P79" s="281" t="s">
        <v>274</v>
      </c>
      <c r="Q79" s="281" t="s">
        <v>245</v>
      </c>
      <c r="R79" s="281" t="s">
        <v>253</v>
      </c>
      <c r="S79" s="281" t="s">
        <v>199</v>
      </c>
      <c r="T79" s="283"/>
      <c r="U79" s="287" t="s">
        <v>275</v>
      </c>
      <c r="V79" s="40"/>
      <c r="W79" s="285"/>
      <c r="X79" s="288"/>
      <c r="Y79" s="288"/>
      <c r="Z79" s="282"/>
      <c r="AA79" s="282"/>
      <c r="AB79" s="282"/>
      <c r="AC79" s="282"/>
      <c r="AD79" s="282"/>
      <c r="AE79" s="282"/>
      <c r="AF79" s="282"/>
      <c r="AG79" s="289"/>
      <c r="AH79" s="290"/>
      <c r="AI79" s="282"/>
      <c r="AJ79" s="282"/>
      <c r="AK79" s="282"/>
      <c r="AL79" s="282"/>
      <c r="AM79" s="288"/>
      <c r="AN79" s="282"/>
      <c r="AO79" s="282"/>
      <c r="AP79" s="281"/>
      <c r="AQ79" s="291"/>
      <c r="AR79" s="26"/>
      <c r="AS79" s="26"/>
    </row>
    <row r="80" spans="1:45" ht="15" customHeight="1" x14ac:dyDescent="0.2">
      <c r="A80" s="2"/>
      <c r="B80" s="280">
        <v>1999</v>
      </c>
      <c r="C80" s="281" t="s">
        <v>38</v>
      </c>
      <c r="D80" s="282" t="s">
        <v>231</v>
      </c>
      <c r="E80" s="281"/>
      <c r="F80" s="281">
        <v>29</v>
      </c>
      <c r="G80" s="281"/>
      <c r="H80" s="283"/>
      <c r="I80" s="283"/>
      <c r="J80" s="283"/>
      <c r="K80" s="284"/>
      <c r="L80" s="40"/>
      <c r="M80" s="285" t="s">
        <v>263</v>
      </c>
      <c r="N80" s="281"/>
      <c r="O80" s="281"/>
      <c r="P80" s="281" t="s">
        <v>274</v>
      </c>
      <c r="Q80" s="281" t="s">
        <v>283</v>
      </c>
      <c r="R80" s="281" t="s">
        <v>289</v>
      </c>
      <c r="S80" s="281" t="s">
        <v>195</v>
      </c>
      <c r="T80" s="283"/>
      <c r="U80" s="287" t="s">
        <v>272</v>
      </c>
      <c r="V80" s="40"/>
      <c r="W80" s="285"/>
      <c r="X80" s="288"/>
      <c r="Y80" s="288"/>
      <c r="Z80" s="282"/>
      <c r="AA80" s="282"/>
      <c r="AB80" s="282"/>
      <c r="AC80" s="282"/>
      <c r="AD80" s="282"/>
      <c r="AE80" s="282"/>
      <c r="AF80" s="282"/>
      <c r="AG80" s="289"/>
      <c r="AH80" s="290"/>
      <c r="AI80" s="282"/>
      <c r="AJ80" s="282"/>
      <c r="AK80" s="282"/>
      <c r="AL80" s="282"/>
      <c r="AM80" s="288"/>
      <c r="AN80" s="282"/>
      <c r="AO80" s="282"/>
      <c r="AP80" s="281"/>
      <c r="AQ80" s="291"/>
      <c r="AR80" s="26"/>
      <c r="AS80" s="26"/>
    </row>
    <row r="81" spans="1:45" ht="15" customHeight="1" x14ac:dyDescent="0.2">
      <c r="A81" s="2"/>
      <c r="B81" s="280">
        <v>2000</v>
      </c>
      <c r="C81" s="281" t="s">
        <v>35</v>
      </c>
      <c r="D81" s="282" t="s">
        <v>94</v>
      </c>
      <c r="E81" s="281"/>
      <c r="F81" s="281">
        <v>30</v>
      </c>
      <c r="G81" s="281"/>
      <c r="H81" s="283"/>
      <c r="I81" s="283"/>
      <c r="J81" s="283"/>
      <c r="K81" s="284"/>
      <c r="L81" s="40"/>
      <c r="M81" s="285" t="s">
        <v>264</v>
      </c>
      <c r="N81" s="281"/>
      <c r="O81" s="281">
        <v>21</v>
      </c>
      <c r="P81" s="281" t="s">
        <v>275</v>
      </c>
      <c r="Q81" s="281" t="s">
        <v>284</v>
      </c>
      <c r="R81" s="281" t="s">
        <v>246</v>
      </c>
      <c r="S81" s="281" t="s">
        <v>295</v>
      </c>
      <c r="T81" s="283"/>
      <c r="U81" s="287" t="s">
        <v>195</v>
      </c>
      <c r="V81" s="40"/>
      <c r="W81" s="285"/>
      <c r="X81" s="288"/>
      <c r="Y81" s="288"/>
      <c r="Z81" s="282"/>
      <c r="AA81" s="282"/>
      <c r="AB81" s="282"/>
      <c r="AC81" s="282"/>
      <c r="AD81" s="282"/>
      <c r="AE81" s="282"/>
      <c r="AF81" s="282"/>
      <c r="AG81" s="289"/>
      <c r="AH81" s="290"/>
      <c r="AI81" s="282"/>
      <c r="AJ81" s="282"/>
      <c r="AK81" s="282"/>
      <c r="AL81" s="282"/>
      <c r="AM81" s="288"/>
      <c r="AN81" s="282"/>
      <c r="AO81" s="282"/>
      <c r="AP81" s="281"/>
      <c r="AQ81" s="291"/>
      <c r="AR81" s="26"/>
      <c r="AS81" s="26"/>
    </row>
    <row r="82" spans="1:45" ht="15" customHeight="1" x14ac:dyDescent="0.2">
      <c r="A82" s="2"/>
      <c r="B82" s="280">
        <v>2001</v>
      </c>
      <c r="C82" s="281" t="s">
        <v>36</v>
      </c>
      <c r="D82" s="282" t="s">
        <v>94</v>
      </c>
      <c r="E82" s="281"/>
      <c r="F82" s="281">
        <v>31</v>
      </c>
      <c r="G82" s="281"/>
      <c r="H82" s="283"/>
      <c r="I82" s="283"/>
      <c r="J82" s="283"/>
      <c r="K82" s="284"/>
      <c r="L82" s="40"/>
      <c r="M82" s="285" t="s">
        <v>266</v>
      </c>
      <c r="N82" s="281"/>
      <c r="O82" s="281"/>
      <c r="P82" s="281" t="s">
        <v>195</v>
      </c>
      <c r="Q82" s="281" t="s">
        <v>195</v>
      </c>
      <c r="R82" s="281" t="s">
        <v>290</v>
      </c>
      <c r="S82" s="281" t="s">
        <v>296</v>
      </c>
      <c r="T82" s="283"/>
      <c r="U82" s="287" t="s">
        <v>282</v>
      </c>
      <c r="V82" s="40"/>
      <c r="W82" s="285"/>
      <c r="X82" s="288"/>
      <c r="Y82" s="288"/>
      <c r="Z82" s="282"/>
      <c r="AA82" s="282"/>
      <c r="AB82" s="282"/>
      <c r="AC82" s="282"/>
      <c r="AD82" s="282"/>
      <c r="AE82" s="282"/>
      <c r="AF82" s="282"/>
      <c r="AG82" s="289"/>
      <c r="AH82" s="290"/>
      <c r="AI82" s="282"/>
      <c r="AJ82" s="282"/>
      <c r="AK82" s="282"/>
      <c r="AL82" s="282"/>
      <c r="AM82" s="288"/>
      <c r="AN82" s="282"/>
      <c r="AO82" s="282"/>
      <c r="AP82" s="281"/>
      <c r="AQ82" s="291"/>
      <c r="AR82" s="26"/>
      <c r="AS82" s="26"/>
    </row>
    <row r="83" spans="1:45" ht="15" customHeight="1" x14ac:dyDescent="0.2">
      <c r="A83" s="2"/>
      <c r="B83" s="280">
        <v>2002</v>
      </c>
      <c r="C83" s="281" t="s">
        <v>36</v>
      </c>
      <c r="D83" s="282" t="s">
        <v>94</v>
      </c>
      <c r="E83" s="281"/>
      <c r="F83" s="281">
        <v>32</v>
      </c>
      <c r="G83" s="281"/>
      <c r="H83" s="283"/>
      <c r="I83" s="283"/>
      <c r="J83" s="283"/>
      <c r="K83" s="284"/>
      <c r="L83" s="40"/>
      <c r="M83" s="285" t="s">
        <v>267</v>
      </c>
      <c r="N83" s="281"/>
      <c r="O83" s="281"/>
      <c r="P83" s="281" t="s">
        <v>276</v>
      </c>
      <c r="Q83" s="281" t="s">
        <v>276</v>
      </c>
      <c r="R83" s="281" t="s">
        <v>251</v>
      </c>
      <c r="S83" s="281" t="s">
        <v>268</v>
      </c>
      <c r="T83" s="283"/>
      <c r="U83" s="287" t="s">
        <v>300</v>
      </c>
      <c r="V83" s="40"/>
      <c r="W83" s="285"/>
      <c r="X83" s="288"/>
      <c r="Y83" s="288"/>
      <c r="Z83" s="282"/>
      <c r="AA83" s="282"/>
      <c r="AB83" s="282"/>
      <c r="AC83" s="282"/>
      <c r="AD83" s="282"/>
      <c r="AE83" s="282"/>
      <c r="AF83" s="282"/>
      <c r="AG83" s="289"/>
      <c r="AH83" s="290"/>
      <c r="AI83" s="282"/>
      <c r="AJ83" s="282"/>
      <c r="AK83" s="282"/>
      <c r="AL83" s="282"/>
      <c r="AM83" s="288"/>
      <c r="AN83" s="282"/>
      <c r="AO83" s="282"/>
      <c r="AP83" s="281"/>
      <c r="AQ83" s="291"/>
      <c r="AR83" s="26"/>
      <c r="AS83" s="26"/>
    </row>
    <row r="84" spans="1:45" ht="15" customHeight="1" x14ac:dyDescent="0.2">
      <c r="A84" s="2"/>
      <c r="B84" s="280">
        <v>2003</v>
      </c>
      <c r="C84" s="281" t="s">
        <v>36</v>
      </c>
      <c r="D84" s="282" t="s">
        <v>94</v>
      </c>
      <c r="E84" s="281"/>
      <c r="F84" s="281">
        <v>33</v>
      </c>
      <c r="G84" s="281"/>
      <c r="H84" s="283"/>
      <c r="I84" s="283"/>
      <c r="J84" s="283"/>
      <c r="K84" s="284"/>
      <c r="L84" s="40"/>
      <c r="M84" s="285" t="s">
        <v>269</v>
      </c>
      <c r="N84" s="281"/>
      <c r="O84" s="281"/>
      <c r="P84" s="281" t="s">
        <v>277</v>
      </c>
      <c r="Q84" s="281" t="s">
        <v>277</v>
      </c>
      <c r="R84" s="281" t="s">
        <v>291</v>
      </c>
      <c r="S84" s="281" t="s">
        <v>265</v>
      </c>
      <c r="T84" s="283"/>
      <c r="U84" s="287" t="s">
        <v>262</v>
      </c>
      <c r="V84" s="40"/>
      <c r="W84" s="285"/>
      <c r="X84" s="288"/>
      <c r="Y84" s="288"/>
      <c r="Z84" s="282"/>
      <c r="AA84" s="282"/>
      <c r="AB84" s="282"/>
      <c r="AC84" s="282"/>
      <c r="AD84" s="282"/>
      <c r="AE84" s="282"/>
      <c r="AF84" s="282"/>
      <c r="AG84" s="289"/>
      <c r="AH84" s="290"/>
      <c r="AI84" s="282"/>
      <c r="AJ84" s="282"/>
      <c r="AK84" s="282"/>
      <c r="AL84" s="282"/>
      <c r="AM84" s="288"/>
      <c r="AN84" s="282"/>
      <c r="AO84" s="282"/>
      <c r="AP84" s="281"/>
      <c r="AQ84" s="291"/>
      <c r="AR84" s="26"/>
      <c r="AS84" s="26"/>
    </row>
    <row r="85" spans="1:45" s="11" customFormat="1" ht="15" customHeight="1" x14ac:dyDescent="0.25">
      <c r="A85" s="25"/>
      <c r="B85" s="294"/>
      <c r="C85" s="295"/>
      <c r="D85" s="295"/>
      <c r="E85" s="295"/>
      <c r="F85" s="295"/>
      <c r="G85" s="295"/>
      <c r="H85" s="295"/>
      <c r="I85" s="295"/>
      <c r="J85" s="295"/>
      <c r="K85" s="296"/>
      <c r="L85" s="40"/>
      <c r="M85" s="294"/>
      <c r="N85" s="295"/>
      <c r="O85" s="295"/>
      <c r="P85" s="295"/>
      <c r="Q85" s="295"/>
      <c r="R85" s="295"/>
      <c r="S85" s="295"/>
      <c r="T85" s="295"/>
      <c r="U85" s="297"/>
      <c r="V85" s="40"/>
      <c r="W85" s="294"/>
      <c r="X85" s="295"/>
      <c r="Y85" s="295"/>
      <c r="Z85" s="295"/>
      <c r="AA85" s="295"/>
      <c r="AB85" s="295"/>
      <c r="AC85" s="295"/>
      <c r="AD85" s="295"/>
      <c r="AE85" s="295"/>
      <c r="AF85" s="295"/>
      <c r="AG85" s="295"/>
      <c r="AH85" s="296"/>
      <c r="AI85" s="295"/>
      <c r="AJ85" s="295"/>
      <c r="AK85" s="295"/>
      <c r="AL85" s="295"/>
      <c r="AM85" s="295"/>
      <c r="AN85" s="295"/>
      <c r="AO85" s="295"/>
      <c r="AP85" s="140"/>
      <c r="AQ85" s="296"/>
      <c r="AR85" s="38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26"/>
      <c r="AG86" s="38"/>
      <c r="AH86" s="38"/>
      <c r="AI86" s="38"/>
      <c r="AJ86" s="38"/>
      <c r="AK86" s="38"/>
      <c r="AL86" s="38"/>
      <c r="AM86" s="38"/>
      <c r="AN86" s="38"/>
      <c r="AO86" s="38"/>
      <c r="AP86" s="26"/>
      <c r="AQ86" s="38"/>
      <c r="AR86" s="38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26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26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26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26"/>
      <c r="AQ90" s="38"/>
      <c r="AR90" s="41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26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26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26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26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26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26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26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26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26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26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26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26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26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26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26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26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26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26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26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26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26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26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26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26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26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26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26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26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26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26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26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26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26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26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26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26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26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26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26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26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26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26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26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26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26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26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26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26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26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26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26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26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26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26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26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26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26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26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26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26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26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26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26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26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26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26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26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M158" s="26"/>
      <c r="AN158" s="26"/>
      <c r="AO158" s="38"/>
      <c r="AP158" s="26"/>
      <c r="AQ158" s="38"/>
      <c r="AR158" s="41"/>
      <c r="AS158" s="41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M159" s="26"/>
      <c r="AN159" s="26"/>
      <c r="AO159" s="38"/>
      <c r="AP159" s="26"/>
      <c r="AQ159" s="38"/>
      <c r="AR159" s="41"/>
      <c r="AS159" s="41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26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26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26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26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26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26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26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26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26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26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26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26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26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26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26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26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26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26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26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26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26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26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26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26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26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26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26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26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26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26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26"/>
      <c r="AQ202" s="38"/>
      <c r="AR202" s="41"/>
      <c r="AS202" s="3"/>
    </row>
    <row r="203" spans="1:45" s="11" customFormat="1" ht="15" customHeight="1" x14ac:dyDescent="0.25">
      <c r="A203" s="25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6"/>
      <c r="AM203" s="26"/>
      <c r="AN203" s="26"/>
      <c r="AO203" s="38"/>
      <c r="AP203" s="26"/>
      <c r="AQ203" s="38"/>
      <c r="AR203" s="41"/>
      <c r="AS203" s="3"/>
    </row>
    <row r="204" spans="1:45" s="11" customFormat="1" ht="15" customHeight="1" x14ac:dyDescent="0.25">
      <c r="A204" s="25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0"/>
      <c r="AG204" s="38"/>
      <c r="AH204" s="38"/>
      <c r="AI204" s="38"/>
      <c r="AJ204" s="38"/>
      <c r="AK204" s="38"/>
      <c r="AL204" s="26"/>
      <c r="AM204" s="26"/>
      <c r="AN204" s="26"/>
      <c r="AO204" s="38"/>
      <c r="AP204" s="26"/>
      <c r="AQ204" s="38"/>
      <c r="AR204" s="41"/>
      <c r="AS204" s="3"/>
    </row>
    <row r="205" spans="1:45" s="11" customFormat="1" ht="15" customHeight="1" x14ac:dyDescent="0.25">
      <c r="A205" s="2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0"/>
      <c r="AG205" s="38"/>
      <c r="AH205" s="38"/>
      <c r="AI205" s="38"/>
      <c r="AJ205" s="38"/>
      <c r="AK205" s="38"/>
      <c r="AL205" s="26"/>
      <c r="AM205" s="26"/>
      <c r="AN205" s="26"/>
      <c r="AO205" s="38"/>
      <c r="AP205" s="26"/>
      <c r="AQ205" s="38"/>
      <c r="AR205" s="41"/>
      <c r="AS205" s="3"/>
    </row>
    <row r="206" spans="1:45" s="11" customFormat="1" ht="15" customHeight="1" x14ac:dyDescent="0.25">
      <c r="A206" s="25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0"/>
      <c r="AG206" s="38"/>
      <c r="AH206" s="38"/>
      <c r="AI206" s="38"/>
      <c r="AJ206" s="38"/>
      <c r="AK206" s="38"/>
      <c r="AL206" s="26"/>
      <c r="AM206" s="26"/>
      <c r="AN206" s="26"/>
      <c r="AO206" s="38"/>
      <c r="AP206" s="26"/>
      <c r="AQ206" s="38"/>
      <c r="AR206" s="41"/>
      <c r="AS206" s="3"/>
    </row>
    <row r="207" spans="1:45" s="11" customFormat="1" ht="15" customHeight="1" x14ac:dyDescent="0.25">
      <c r="A207" s="25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0"/>
      <c r="AG207" s="38"/>
      <c r="AH207" s="38"/>
      <c r="AI207" s="38"/>
      <c r="AJ207" s="38"/>
      <c r="AK207" s="38"/>
      <c r="AL207" s="26"/>
      <c r="AM207" s="26"/>
      <c r="AN207" s="26"/>
      <c r="AO207" s="38"/>
      <c r="AP207" s="26"/>
      <c r="AQ207" s="38"/>
      <c r="AR207" s="41"/>
      <c r="AS207" s="3"/>
    </row>
    <row r="208" spans="1:45" s="11" customFormat="1" ht="15" customHeight="1" x14ac:dyDescent="0.25">
      <c r="A208" s="25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0"/>
      <c r="AG208" s="38"/>
      <c r="AH208" s="38"/>
      <c r="AI208" s="38"/>
      <c r="AJ208" s="38"/>
      <c r="AK208" s="38"/>
      <c r="AL208" s="26"/>
      <c r="AM208" s="26"/>
      <c r="AN208" s="26"/>
      <c r="AO208" s="38"/>
      <c r="AP208" s="26"/>
      <c r="AQ208" s="38"/>
      <c r="AR208" s="41"/>
      <c r="AS208" s="3"/>
    </row>
    <row r="209" spans="1:45" s="11" customFormat="1" ht="15" customHeight="1" x14ac:dyDescent="0.25">
      <c r="A209" s="25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0"/>
      <c r="AG209" s="38"/>
      <c r="AH209" s="38"/>
      <c r="AI209" s="38"/>
      <c r="AJ209" s="38"/>
      <c r="AK209" s="38"/>
      <c r="AL209" s="26"/>
      <c r="AM209" s="26"/>
      <c r="AN209" s="26"/>
      <c r="AO209" s="38"/>
      <c r="AP209" s="26"/>
      <c r="AQ209" s="38"/>
      <c r="AR209" s="41"/>
      <c r="AS209" s="3"/>
    </row>
    <row r="210" spans="1:45" s="11" customFormat="1" ht="15" customHeight="1" x14ac:dyDescent="0.25">
      <c r="A210" s="25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40"/>
      <c r="AG210" s="38"/>
      <c r="AH210" s="38"/>
      <c r="AI210" s="38"/>
      <c r="AJ210" s="38"/>
      <c r="AK210" s="38"/>
      <c r="AL210" s="26"/>
      <c r="AM210" s="26"/>
      <c r="AN210" s="26"/>
      <c r="AO210" s="38"/>
      <c r="AP210" s="26"/>
      <c r="AQ210" s="38"/>
      <c r="AR210" s="41"/>
      <c r="AS210" s="3"/>
    </row>
    <row r="211" spans="1:45" s="11" customFormat="1" ht="15" customHeight="1" x14ac:dyDescent="0.25">
      <c r="A211" s="25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40"/>
      <c r="AG211" s="38"/>
      <c r="AH211" s="38"/>
      <c r="AI211" s="38"/>
      <c r="AJ211" s="38"/>
      <c r="AK211" s="38"/>
      <c r="AL211" s="26"/>
      <c r="AM211" s="26"/>
      <c r="AN211" s="26"/>
      <c r="AO211" s="38"/>
      <c r="AP211" s="26"/>
      <c r="AQ211" s="38"/>
      <c r="AR211" s="41"/>
      <c r="AS211" s="3"/>
    </row>
    <row r="212" spans="1:45" s="11" customFormat="1" ht="15" customHeight="1" x14ac:dyDescent="0.25">
      <c r="A212" s="25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40"/>
      <c r="AG212" s="38"/>
      <c r="AH212" s="38"/>
      <c r="AI212" s="38"/>
      <c r="AJ212" s="38"/>
      <c r="AK212" s="38"/>
      <c r="AL212" s="26"/>
      <c r="AM212" s="26"/>
      <c r="AN212" s="26"/>
      <c r="AO212" s="38"/>
      <c r="AP212" s="26"/>
      <c r="AQ212" s="38"/>
      <c r="AR212" s="41"/>
      <c r="AS212" s="3"/>
    </row>
  </sheetData>
  <sortState ref="M57:N66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5" t="s">
        <v>93</v>
      </c>
      <c r="C1" s="6"/>
      <c r="D1" s="7"/>
      <c r="E1" s="62" t="s">
        <v>190</v>
      </c>
      <c r="F1" s="250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50"/>
      <c r="AB1" s="250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251" t="s">
        <v>204</v>
      </c>
      <c r="C2" s="70"/>
      <c r="D2" s="252"/>
      <c r="E2" s="15" t="s">
        <v>13</v>
      </c>
      <c r="F2" s="16"/>
      <c r="G2" s="16"/>
      <c r="H2" s="16"/>
      <c r="I2" s="22"/>
      <c r="J2" s="17"/>
      <c r="K2" s="93"/>
      <c r="L2" s="24" t="s">
        <v>205</v>
      </c>
      <c r="M2" s="16"/>
      <c r="N2" s="16"/>
      <c r="O2" s="23"/>
      <c r="P2" s="21"/>
      <c r="Q2" s="24" t="s">
        <v>206</v>
      </c>
      <c r="R2" s="16"/>
      <c r="S2" s="16"/>
      <c r="T2" s="16"/>
      <c r="U2" s="22"/>
      <c r="V2" s="23"/>
      <c r="W2" s="21"/>
      <c r="X2" s="253" t="s">
        <v>207</v>
      </c>
      <c r="Y2" s="254"/>
      <c r="Z2" s="255"/>
      <c r="AA2" s="15" t="s">
        <v>13</v>
      </c>
      <c r="AB2" s="16"/>
      <c r="AC2" s="16"/>
      <c r="AD2" s="16"/>
      <c r="AE2" s="22"/>
      <c r="AF2" s="17"/>
      <c r="AG2" s="93"/>
      <c r="AH2" s="24" t="s">
        <v>208</v>
      </c>
      <c r="AI2" s="16"/>
      <c r="AJ2" s="16"/>
      <c r="AK2" s="23"/>
      <c r="AL2" s="21"/>
      <c r="AM2" s="24" t="s">
        <v>206</v>
      </c>
      <c r="AN2" s="16"/>
      <c r="AO2" s="16"/>
      <c r="AP2" s="16"/>
      <c r="AQ2" s="22"/>
      <c r="AR2" s="23"/>
      <c r="AS2" s="25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21</v>
      </c>
      <c r="K3" s="256"/>
      <c r="L3" s="20" t="s">
        <v>5</v>
      </c>
      <c r="M3" s="20" t="s">
        <v>6</v>
      </c>
      <c r="N3" s="20" t="s">
        <v>55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21</v>
      </c>
      <c r="W3" s="25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21</v>
      </c>
      <c r="AG3" s="256"/>
      <c r="AH3" s="20" t="s">
        <v>5</v>
      </c>
      <c r="AI3" s="20" t="s">
        <v>6</v>
      </c>
      <c r="AJ3" s="20" t="s">
        <v>55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21</v>
      </c>
      <c r="AS3" s="25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27"/>
      <c r="D4" s="5"/>
      <c r="E4" s="27"/>
      <c r="F4" s="27"/>
      <c r="G4" s="27"/>
      <c r="H4" s="27"/>
      <c r="I4" s="27"/>
      <c r="J4" s="32"/>
      <c r="K4" s="30"/>
      <c r="L4" s="78"/>
      <c r="M4" s="20"/>
      <c r="N4" s="20"/>
      <c r="O4" s="20"/>
      <c r="P4" s="26"/>
      <c r="Q4" s="27"/>
      <c r="R4" s="27"/>
      <c r="S4" s="28"/>
      <c r="T4" s="27"/>
      <c r="U4" s="27"/>
      <c r="V4" s="257"/>
      <c r="W4" s="30"/>
      <c r="X4" s="27">
        <v>1985</v>
      </c>
      <c r="Y4" s="27" t="s">
        <v>39</v>
      </c>
      <c r="Z4" s="5" t="s">
        <v>214</v>
      </c>
      <c r="AA4" s="27">
        <v>6</v>
      </c>
      <c r="AB4" s="27">
        <v>1</v>
      </c>
      <c r="AC4" s="27">
        <v>3</v>
      </c>
      <c r="AD4" s="27">
        <v>7</v>
      </c>
      <c r="AE4" s="27"/>
      <c r="AF4" s="32"/>
      <c r="AG4" s="30"/>
      <c r="AH4" s="78"/>
      <c r="AI4" s="20"/>
      <c r="AJ4" s="20"/>
      <c r="AK4" s="20"/>
      <c r="AL4" s="26"/>
      <c r="AM4" s="27"/>
      <c r="AN4" s="27"/>
      <c r="AO4" s="28"/>
      <c r="AP4" s="27"/>
      <c r="AQ4" s="27"/>
      <c r="AR4" s="28"/>
      <c r="AS4" s="3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27"/>
      <c r="D5" s="5"/>
      <c r="E5" s="27"/>
      <c r="F5" s="27"/>
      <c r="G5" s="28"/>
      <c r="H5" s="27"/>
      <c r="I5" s="27"/>
      <c r="J5" s="32"/>
      <c r="K5" s="30"/>
      <c r="L5" s="78"/>
      <c r="M5" s="20"/>
      <c r="N5" s="20"/>
      <c r="O5" s="20"/>
      <c r="P5" s="26"/>
      <c r="Q5" s="27"/>
      <c r="R5" s="27"/>
      <c r="S5" s="28"/>
      <c r="T5" s="27"/>
      <c r="U5" s="27"/>
      <c r="V5" s="257"/>
      <c r="W5" s="30"/>
      <c r="X5" s="27">
        <v>1986</v>
      </c>
      <c r="Y5" s="27" t="s">
        <v>213</v>
      </c>
      <c r="Z5" s="5" t="s">
        <v>214</v>
      </c>
      <c r="AA5" s="27">
        <v>21</v>
      </c>
      <c r="AB5" s="27">
        <v>0</v>
      </c>
      <c r="AC5" s="27">
        <v>7</v>
      </c>
      <c r="AD5" s="27">
        <v>17</v>
      </c>
      <c r="AE5" s="27"/>
      <c r="AF5" s="32"/>
      <c r="AG5" s="30"/>
      <c r="AH5" s="78"/>
      <c r="AI5" s="20"/>
      <c r="AJ5" s="20"/>
      <c r="AK5" s="20"/>
      <c r="AL5" s="26"/>
      <c r="AM5" s="27"/>
      <c r="AN5" s="27"/>
      <c r="AO5" s="28"/>
      <c r="AP5" s="27"/>
      <c r="AQ5" s="27"/>
      <c r="AR5" s="28"/>
      <c r="AS5" s="3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1987</v>
      </c>
      <c r="C6" s="27" t="s">
        <v>33</v>
      </c>
      <c r="D6" s="34" t="s">
        <v>94</v>
      </c>
      <c r="E6" s="27">
        <v>22</v>
      </c>
      <c r="F6" s="27">
        <v>0</v>
      </c>
      <c r="G6" s="28">
        <v>15</v>
      </c>
      <c r="H6" s="27">
        <v>14</v>
      </c>
      <c r="I6" s="27"/>
      <c r="J6" s="32"/>
      <c r="K6" s="30"/>
      <c r="L6" s="78"/>
      <c r="M6" s="20"/>
      <c r="N6" s="20"/>
      <c r="O6" s="20"/>
      <c r="P6" s="26"/>
      <c r="Q6" s="27"/>
      <c r="R6" s="27"/>
      <c r="S6" s="28"/>
      <c r="T6" s="27"/>
      <c r="U6" s="27"/>
      <c r="V6" s="257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78"/>
      <c r="AI6" s="20"/>
      <c r="AJ6" s="20"/>
      <c r="AK6" s="20"/>
      <c r="AL6" s="26"/>
      <c r="AM6" s="27"/>
      <c r="AN6" s="27"/>
      <c r="AO6" s="28"/>
      <c r="AP6" s="27"/>
      <c r="AQ6" s="27"/>
      <c r="AR6" s="28"/>
      <c r="AS6" s="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>
        <v>1988</v>
      </c>
      <c r="C7" s="27" t="s">
        <v>36</v>
      </c>
      <c r="D7" s="34" t="s">
        <v>94</v>
      </c>
      <c r="E7" s="27">
        <v>22</v>
      </c>
      <c r="F7" s="27">
        <v>1</v>
      </c>
      <c r="G7" s="28">
        <v>13</v>
      </c>
      <c r="H7" s="27">
        <v>27</v>
      </c>
      <c r="I7" s="27"/>
      <c r="J7" s="32"/>
      <c r="K7" s="223"/>
      <c r="L7" s="20"/>
      <c r="M7" s="20"/>
      <c r="N7" s="20"/>
      <c r="O7" s="20"/>
      <c r="P7" s="26"/>
      <c r="Q7" s="27"/>
      <c r="R7" s="27"/>
      <c r="S7" s="28"/>
      <c r="T7" s="27"/>
      <c r="U7" s="27"/>
      <c r="V7" s="257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78"/>
      <c r="AI7" s="20"/>
      <c r="AJ7" s="20"/>
      <c r="AK7" s="20"/>
      <c r="AL7" s="26"/>
      <c r="AM7" s="27"/>
      <c r="AN7" s="27"/>
      <c r="AO7" s="28"/>
      <c r="AP7" s="27"/>
      <c r="AQ7" s="27"/>
      <c r="AR7" s="28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65" t="s">
        <v>209</v>
      </c>
      <c r="C8" s="66"/>
      <c r="D8" s="64"/>
      <c r="E8" s="67">
        <f>SUM(E4:E7)</f>
        <v>44</v>
      </c>
      <c r="F8" s="67">
        <f>SUM(F4:F7)</f>
        <v>1</v>
      </c>
      <c r="G8" s="67">
        <f>SUM(G4:G7)</f>
        <v>28</v>
      </c>
      <c r="H8" s="67">
        <f>SUM(H4:H7)</f>
        <v>41</v>
      </c>
      <c r="I8" s="67">
        <f>SUM(I4:I7)</f>
        <v>0</v>
      </c>
      <c r="J8" s="258">
        <v>0</v>
      </c>
      <c r="K8" s="93">
        <f>SUM(K4:K7)</f>
        <v>0</v>
      </c>
      <c r="L8" s="24"/>
      <c r="M8" s="22"/>
      <c r="N8" s="98"/>
      <c r="O8" s="99"/>
      <c r="P8" s="26"/>
      <c r="Q8" s="67">
        <f>SUM(Q4:Q7)</f>
        <v>0</v>
      </c>
      <c r="R8" s="67">
        <f>SUM(R4:R7)</f>
        <v>0</v>
      </c>
      <c r="S8" s="67">
        <f>SUM(S4:S7)</f>
        <v>0</v>
      </c>
      <c r="T8" s="67">
        <f>SUM(T4:T7)</f>
        <v>0</v>
      </c>
      <c r="U8" s="67">
        <f>SUM(U4:U7)</f>
        <v>0</v>
      </c>
      <c r="V8" s="36">
        <v>0</v>
      </c>
      <c r="W8" s="93">
        <f>SUM(W4:W7)</f>
        <v>0</v>
      </c>
      <c r="X8" s="18" t="s">
        <v>209</v>
      </c>
      <c r="Y8" s="19"/>
      <c r="Z8" s="17"/>
      <c r="AA8" s="67">
        <f>SUM(AA4:AA7)</f>
        <v>27</v>
      </c>
      <c r="AB8" s="67">
        <f>SUM(AB4:AB7)</f>
        <v>1</v>
      </c>
      <c r="AC8" s="67">
        <f>SUM(AC4:AC7)</f>
        <v>10</v>
      </c>
      <c r="AD8" s="67">
        <f>SUM(AD4:AD7)</f>
        <v>24</v>
      </c>
      <c r="AE8" s="67">
        <f>SUM(AE4:AE7)</f>
        <v>0</v>
      </c>
      <c r="AF8" s="258">
        <v>0</v>
      </c>
      <c r="AG8" s="93">
        <f>SUM(AG4:AG7)</f>
        <v>0</v>
      </c>
      <c r="AH8" s="24"/>
      <c r="AI8" s="22"/>
      <c r="AJ8" s="98"/>
      <c r="AK8" s="99"/>
      <c r="AL8" s="26"/>
      <c r="AM8" s="67">
        <f>SUM(AM4:AM7)</f>
        <v>0</v>
      </c>
      <c r="AN8" s="67">
        <f>SUM(AN4:AN7)</f>
        <v>0</v>
      </c>
      <c r="AO8" s="67">
        <f>SUM(AO4:AO7)</f>
        <v>0</v>
      </c>
      <c r="AP8" s="67">
        <f>SUM(AP4:AP7)</f>
        <v>0</v>
      </c>
      <c r="AQ8" s="67">
        <f>SUM(AQ4:AQ7)</f>
        <v>0</v>
      </c>
      <c r="AR8" s="36">
        <v>0</v>
      </c>
      <c r="AS8" s="256">
        <f>SUM(AS4:AS7)</f>
        <v>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30"/>
      <c r="L9" s="26"/>
      <c r="M9" s="26"/>
      <c r="N9" s="26"/>
      <c r="O9" s="26"/>
      <c r="P9" s="38"/>
      <c r="Q9" s="38"/>
      <c r="R9" s="40"/>
      <c r="S9" s="38"/>
      <c r="T9" s="38"/>
      <c r="U9" s="26"/>
      <c r="V9" s="26"/>
      <c r="W9" s="30"/>
      <c r="X9" s="38"/>
      <c r="Y9" s="38"/>
      <c r="Z9" s="38"/>
      <c r="AA9" s="38"/>
      <c r="AB9" s="38"/>
      <c r="AC9" s="38"/>
      <c r="AD9" s="38"/>
      <c r="AE9" s="38"/>
      <c r="AF9" s="39"/>
      <c r="AG9" s="30"/>
      <c r="AH9" s="26"/>
      <c r="AI9" s="26"/>
      <c r="AJ9" s="26"/>
      <c r="AK9" s="26"/>
      <c r="AL9" s="38"/>
      <c r="AM9" s="38"/>
      <c r="AN9" s="40"/>
      <c r="AO9" s="38"/>
      <c r="AP9" s="38"/>
      <c r="AQ9" s="26"/>
      <c r="AR9" s="26"/>
      <c r="AS9" s="3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59" t="s">
        <v>210</v>
      </c>
      <c r="C10" s="260"/>
      <c r="D10" s="261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17</v>
      </c>
      <c r="J10" s="20" t="s">
        <v>21</v>
      </c>
      <c r="K10" s="26"/>
      <c r="L10" s="20" t="s">
        <v>26</v>
      </c>
      <c r="M10" s="20" t="s">
        <v>27</v>
      </c>
      <c r="N10" s="20" t="s">
        <v>211</v>
      </c>
      <c r="O10" s="20" t="s">
        <v>212</v>
      </c>
      <c r="Q10" s="40"/>
      <c r="R10" s="40" t="s">
        <v>40</v>
      </c>
      <c r="S10" s="40"/>
      <c r="T10" s="38" t="s">
        <v>97</v>
      </c>
      <c r="U10" s="26"/>
      <c r="V10" s="30"/>
      <c r="W10" s="30"/>
      <c r="X10" s="188"/>
      <c r="Y10" s="188"/>
      <c r="Z10" s="188"/>
      <c r="AA10" s="188"/>
      <c r="AB10" s="188"/>
      <c r="AC10" s="38"/>
      <c r="AD10" s="38"/>
      <c r="AE10" s="38"/>
      <c r="AF10" s="38"/>
      <c r="AG10" s="38"/>
      <c r="AH10" s="38"/>
      <c r="AI10" s="38"/>
      <c r="AJ10" s="38"/>
      <c r="AK10" s="38"/>
      <c r="AM10" s="30"/>
      <c r="AN10" s="188"/>
      <c r="AO10" s="188"/>
      <c r="AP10" s="188"/>
      <c r="AQ10" s="188"/>
      <c r="AR10" s="188"/>
      <c r="AS10" s="18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12</v>
      </c>
      <c r="C11" s="14"/>
      <c r="D11" s="45"/>
      <c r="E11" s="262">
        <v>346</v>
      </c>
      <c r="F11" s="262">
        <v>13</v>
      </c>
      <c r="G11" s="262">
        <v>243</v>
      </c>
      <c r="H11" s="262">
        <v>233</v>
      </c>
      <c r="I11" s="262">
        <v>1440</v>
      </c>
      <c r="J11" s="263">
        <v>0.53100000000000003</v>
      </c>
      <c r="K11" s="38">
        <f>PRODUCT(I11/J11)</f>
        <v>2711.8644067796608</v>
      </c>
      <c r="L11" s="264">
        <f>PRODUCT((F11+G11)/E11)</f>
        <v>0.73988439306358378</v>
      </c>
      <c r="M11" s="264">
        <f>PRODUCT(H11/E11)</f>
        <v>0.67341040462427748</v>
      </c>
      <c r="N11" s="264">
        <f>PRODUCT((F11+G11+H11)/E11)</f>
        <v>1.4132947976878614</v>
      </c>
      <c r="O11" s="264">
        <f>PRODUCT(I11/E11)</f>
        <v>4.1618497109826587</v>
      </c>
      <c r="Q11" s="40"/>
      <c r="R11" s="40"/>
      <c r="S11" s="40"/>
      <c r="T11" s="38" t="s">
        <v>98</v>
      </c>
      <c r="U11" s="38"/>
      <c r="V11" s="38"/>
      <c r="W11" s="38"/>
      <c r="X11" s="40"/>
      <c r="Y11" s="40"/>
      <c r="Z11" s="40"/>
      <c r="AA11" s="40"/>
      <c r="AB11" s="40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40"/>
      <c r="AO11" s="40"/>
      <c r="AP11" s="40"/>
      <c r="AQ11" s="40"/>
      <c r="AR11" s="40"/>
      <c r="AS11" s="4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65" t="s">
        <v>204</v>
      </c>
      <c r="C12" s="266"/>
      <c r="D12" s="267"/>
      <c r="E12" s="262">
        <f>PRODUCT(E8+Q8)</f>
        <v>44</v>
      </c>
      <c r="F12" s="262">
        <f>PRODUCT(F8+R8)</f>
        <v>1</v>
      </c>
      <c r="G12" s="262">
        <f>PRODUCT(G8+S8)</f>
        <v>28</v>
      </c>
      <c r="H12" s="262">
        <f>PRODUCT(H8+T8)</f>
        <v>41</v>
      </c>
      <c r="I12" s="262">
        <f>PRODUCT(I8+U8)</f>
        <v>0</v>
      </c>
      <c r="J12" s="263">
        <v>0</v>
      </c>
      <c r="K12" s="38">
        <f>PRODUCT(K8+W8)</f>
        <v>0</v>
      </c>
      <c r="L12" s="264">
        <f>PRODUCT((F12+G12)/E12)</f>
        <v>0.65909090909090906</v>
      </c>
      <c r="M12" s="264">
        <f>PRODUCT(H12/E12)</f>
        <v>0.93181818181818177</v>
      </c>
      <c r="N12" s="264">
        <f>PRODUCT((F12+G12+H12)/E12)</f>
        <v>1.5909090909090908</v>
      </c>
      <c r="O12" s="264">
        <f>PRODUCT(I12/E12)</f>
        <v>0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8" t="s">
        <v>207</v>
      </c>
      <c r="C13" s="269"/>
      <c r="D13" s="270"/>
      <c r="E13" s="262">
        <f>PRODUCT(AA8+AM8)</f>
        <v>27</v>
      </c>
      <c r="F13" s="262">
        <f>PRODUCT(AB8+AN8)</f>
        <v>1</v>
      </c>
      <c r="G13" s="262">
        <f>PRODUCT(AC8+AO8)</f>
        <v>10</v>
      </c>
      <c r="H13" s="262">
        <f>PRODUCT(AD8+AP8)</f>
        <v>24</v>
      </c>
      <c r="I13" s="262">
        <f>PRODUCT(AE8+AQ8)</f>
        <v>0</v>
      </c>
      <c r="J13" s="263">
        <v>0</v>
      </c>
      <c r="K13" s="26">
        <f>PRODUCT(AG8+AS8)</f>
        <v>0</v>
      </c>
      <c r="L13" s="264">
        <f>PRODUCT((F13+G13)/E13)</f>
        <v>0.40740740740740738</v>
      </c>
      <c r="M13" s="264">
        <f>PRODUCT(H13/E13)</f>
        <v>0.88888888888888884</v>
      </c>
      <c r="N13" s="264">
        <f>PRODUCT((F13+G13+H13)/E13)</f>
        <v>1.2962962962962963</v>
      </c>
      <c r="O13" s="264">
        <v>0</v>
      </c>
      <c r="Q13" s="40"/>
      <c r="R13" s="40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38"/>
      <c r="AH13" s="38"/>
      <c r="AI13" s="38"/>
      <c r="AJ13" s="38"/>
      <c r="AK13" s="38"/>
      <c r="AL13" s="26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71" t="s">
        <v>209</v>
      </c>
      <c r="C14" s="81"/>
      <c r="D14" s="272"/>
      <c r="E14" s="262">
        <f>SUM(E11:E13)</f>
        <v>417</v>
      </c>
      <c r="F14" s="262">
        <f t="shared" ref="F14:I14" si="0">SUM(F11:F13)</f>
        <v>15</v>
      </c>
      <c r="G14" s="262">
        <f t="shared" si="0"/>
        <v>281</v>
      </c>
      <c r="H14" s="262">
        <f t="shared" si="0"/>
        <v>298</v>
      </c>
      <c r="I14" s="262">
        <f t="shared" si="0"/>
        <v>1440</v>
      </c>
      <c r="J14" s="263">
        <f>PRODUCT(I14/K14)</f>
        <v>0.53100000000000003</v>
      </c>
      <c r="K14" s="38">
        <f>SUM(K11:K13)</f>
        <v>2711.8644067796608</v>
      </c>
      <c r="L14" s="264">
        <f>PRODUCT((F14+G14)/E14)</f>
        <v>0.70983213429256597</v>
      </c>
      <c r="M14" s="264">
        <f>PRODUCT(H14/E14)</f>
        <v>0.71462829736211031</v>
      </c>
      <c r="N14" s="264">
        <f>PRODUCT((F14+G14+H14)/E14)</f>
        <v>1.4244604316546763</v>
      </c>
      <c r="O14" s="264">
        <v>4.16</v>
      </c>
      <c r="Q14" s="26"/>
      <c r="R14" s="26"/>
      <c r="S14" s="26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6"/>
      <c r="F15" s="26"/>
      <c r="G15" s="26"/>
      <c r="H15" s="26"/>
      <c r="I15" s="26"/>
      <c r="J15" s="38"/>
      <c r="K15" s="38"/>
      <c r="L15" s="26"/>
      <c r="M15" s="26"/>
      <c r="N15" s="26"/>
      <c r="O15" s="26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H87" s="38"/>
      <c r="AI87" s="38"/>
      <c r="AJ87" s="38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H172" s="38"/>
      <c r="AI172" s="38"/>
      <c r="AJ172" s="38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H173" s="38"/>
      <c r="AI173" s="38"/>
      <c r="AJ173" s="38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H174" s="38"/>
      <c r="AI174" s="38"/>
      <c r="AJ174" s="38"/>
      <c r="AK174" s="38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H175" s="38"/>
      <c r="AI175" s="38"/>
      <c r="AJ175" s="38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H176" s="38"/>
      <c r="AI176" s="38"/>
      <c r="AJ176" s="38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H177" s="38"/>
      <c r="AI177" s="38"/>
      <c r="AJ177" s="38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H178" s="38"/>
      <c r="AI178" s="38"/>
      <c r="AJ178" s="38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H179" s="26"/>
      <c r="AI179" s="26"/>
      <c r="AJ179" s="26"/>
      <c r="AK179" s="26"/>
      <c r="AL179" s="26"/>
    </row>
    <row r="180" spans="12:38" x14ac:dyDescent="0.25"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</row>
    <row r="181" spans="12:38" x14ac:dyDescent="0.25"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</row>
    <row r="182" spans="12:38" x14ac:dyDescent="0.25"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</row>
    <row r="183" spans="12:38" x14ac:dyDescent="0.25"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</row>
    <row r="184" spans="12:38" x14ac:dyDescent="0.25"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</row>
    <row r="185" spans="12:38" x14ac:dyDescent="0.25"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</row>
    <row r="186" spans="12:38" x14ac:dyDescent="0.25"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</row>
    <row r="187" spans="12:38" x14ac:dyDescent="0.25"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</row>
    <row r="188" spans="12:38" x14ac:dyDescent="0.25"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</row>
    <row r="189" spans="12:38" x14ac:dyDescent="0.25"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</row>
    <row r="190" spans="12:38" x14ac:dyDescent="0.25"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</row>
    <row r="191" spans="12:38" x14ac:dyDescent="0.25"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</row>
    <row r="192" spans="12:38" x14ac:dyDescent="0.25"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</row>
    <row r="193" spans="20:32" x14ac:dyDescent="0.25"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</row>
    <row r="194" spans="20:32" x14ac:dyDescent="0.25"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</row>
    <row r="195" spans="20:32" x14ac:dyDescent="0.25"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</row>
  </sheetData>
  <sortState ref="B6:J8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7.7109375" style="61" customWidth="1"/>
    <col min="3" max="3" width="21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7.140625" style="60" customWidth="1"/>
    <col min="13" max="16" width="5.28515625" style="60" customWidth="1"/>
    <col min="17" max="21" width="6.7109375" style="109" customWidth="1"/>
    <col min="22" max="22" width="11.140625" style="60" customWidth="1"/>
    <col min="23" max="23" width="22.140625" style="86" customWidth="1"/>
    <col min="24" max="24" width="9.7109375" style="60" customWidth="1"/>
    <col min="25" max="30" width="9.140625" style="3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0"/>
      <c r="B1" s="92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3"/>
      <c r="R1" s="103"/>
      <c r="S1" s="103"/>
      <c r="T1" s="103"/>
      <c r="U1" s="103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93</v>
      </c>
      <c r="C2" s="62" t="s">
        <v>190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4"/>
      <c r="R2" s="104"/>
      <c r="S2" s="104"/>
      <c r="T2" s="104"/>
      <c r="U2" s="104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41</v>
      </c>
      <c r="C3" s="24" t="s">
        <v>42</v>
      </c>
      <c r="D3" s="65" t="s">
        <v>43</v>
      </c>
      <c r="E3" s="68" t="s">
        <v>1</v>
      </c>
      <c r="F3" s="26"/>
      <c r="G3" s="67" t="s">
        <v>44</v>
      </c>
      <c r="H3" s="64" t="s">
        <v>45</v>
      </c>
      <c r="I3" s="64" t="s">
        <v>31</v>
      </c>
      <c r="J3" s="19" t="s">
        <v>46</v>
      </c>
      <c r="K3" s="66" t="s">
        <v>47</v>
      </c>
      <c r="L3" s="66" t="s">
        <v>48</v>
      </c>
      <c r="M3" s="67" t="s">
        <v>49</v>
      </c>
      <c r="N3" s="67" t="s">
        <v>30</v>
      </c>
      <c r="O3" s="64" t="s">
        <v>50</v>
      </c>
      <c r="P3" s="67" t="s">
        <v>45</v>
      </c>
      <c r="Q3" s="105" t="s">
        <v>17</v>
      </c>
      <c r="R3" s="105">
        <v>1</v>
      </c>
      <c r="S3" s="105">
        <v>2</v>
      </c>
      <c r="T3" s="105">
        <v>3</v>
      </c>
      <c r="U3" s="105" t="s">
        <v>51</v>
      </c>
      <c r="V3" s="19" t="s">
        <v>21</v>
      </c>
      <c r="W3" s="18" t="s">
        <v>52</v>
      </c>
      <c r="X3" s="18" t="s">
        <v>53</v>
      </c>
      <c r="Y3" s="72"/>
      <c r="Z3" s="72"/>
      <c r="AA3" s="72"/>
      <c r="AB3" s="72"/>
      <c r="AC3" s="72"/>
      <c r="AD3" s="72"/>
    </row>
    <row r="4" spans="1:30" x14ac:dyDescent="0.25">
      <c r="A4" s="10"/>
      <c r="B4" s="228" t="s">
        <v>123</v>
      </c>
      <c r="C4" s="229" t="s">
        <v>124</v>
      </c>
      <c r="D4" s="230" t="s">
        <v>125</v>
      </c>
      <c r="E4" s="231" t="s">
        <v>94</v>
      </c>
      <c r="F4" s="26"/>
      <c r="G4" s="232"/>
      <c r="H4" s="233"/>
      <c r="I4" s="233">
        <v>1</v>
      </c>
      <c r="J4" s="234" t="s">
        <v>50</v>
      </c>
      <c r="K4" s="234">
        <v>5</v>
      </c>
      <c r="L4" s="234"/>
      <c r="M4" s="234">
        <v>1</v>
      </c>
      <c r="N4" s="232"/>
      <c r="O4" s="233"/>
      <c r="P4" s="233"/>
      <c r="Q4" s="243" t="s">
        <v>154</v>
      </c>
      <c r="R4" s="243" t="s">
        <v>66</v>
      </c>
      <c r="S4" s="243" t="s">
        <v>66</v>
      </c>
      <c r="T4" s="243" t="s">
        <v>155</v>
      </c>
      <c r="U4" s="243" t="s">
        <v>76</v>
      </c>
      <c r="V4" s="235">
        <v>0.33300000000000002</v>
      </c>
      <c r="W4" s="229" t="s">
        <v>88</v>
      </c>
      <c r="X4" s="245">
        <v>5572</v>
      </c>
      <c r="Y4" s="72"/>
      <c r="Z4" s="72"/>
      <c r="AA4" s="72"/>
      <c r="AB4" s="72"/>
      <c r="AC4" s="72"/>
      <c r="AD4" s="72"/>
    </row>
    <row r="5" spans="1:30" x14ac:dyDescent="0.25">
      <c r="A5" s="25"/>
      <c r="B5" s="228" t="s">
        <v>126</v>
      </c>
      <c r="C5" s="229" t="s">
        <v>127</v>
      </c>
      <c r="D5" s="230" t="s">
        <v>125</v>
      </c>
      <c r="E5" s="231" t="s">
        <v>94</v>
      </c>
      <c r="F5" s="26"/>
      <c r="G5" s="232"/>
      <c r="H5" s="233"/>
      <c r="I5" s="233">
        <v>1</v>
      </c>
      <c r="J5" s="234" t="s">
        <v>50</v>
      </c>
      <c r="K5" s="234">
        <v>6</v>
      </c>
      <c r="L5" s="234" t="s">
        <v>128</v>
      </c>
      <c r="M5" s="234">
        <v>1</v>
      </c>
      <c r="N5" s="232"/>
      <c r="O5" s="233"/>
      <c r="P5" s="233"/>
      <c r="Q5" s="243" t="s">
        <v>91</v>
      </c>
      <c r="R5" s="243" t="s">
        <v>68</v>
      </c>
      <c r="S5" s="243" t="s">
        <v>67</v>
      </c>
      <c r="T5" s="243" t="s">
        <v>68</v>
      </c>
      <c r="U5" s="243" t="s">
        <v>156</v>
      </c>
      <c r="V5" s="235">
        <v>0.6</v>
      </c>
      <c r="W5" s="229" t="s">
        <v>88</v>
      </c>
      <c r="X5" s="245">
        <v>6114</v>
      </c>
      <c r="Y5" s="72"/>
      <c r="Z5" s="72"/>
      <c r="AA5" s="72"/>
      <c r="AB5" s="72"/>
      <c r="AC5" s="72"/>
      <c r="AD5" s="72"/>
    </row>
    <row r="6" spans="1:30" x14ac:dyDescent="0.25">
      <c r="A6" s="25"/>
      <c r="B6" s="228" t="s">
        <v>129</v>
      </c>
      <c r="C6" s="229" t="s">
        <v>130</v>
      </c>
      <c r="D6" s="230" t="s">
        <v>125</v>
      </c>
      <c r="E6" s="231" t="s">
        <v>94</v>
      </c>
      <c r="F6" s="26"/>
      <c r="G6" s="232"/>
      <c r="H6" s="233"/>
      <c r="I6" s="233">
        <v>1</v>
      </c>
      <c r="J6" s="234" t="s">
        <v>50</v>
      </c>
      <c r="K6" s="234">
        <v>7</v>
      </c>
      <c r="L6" s="234"/>
      <c r="M6" s="234">
        <v>1</v>
      </c>
      <c r="N6" s="232"/>
      <c r="O6" s="233"/>
      <c r="P6" s="233"/>
      <c r="Q6" s="243" t="s">
        <v>86</v>
      </c>
      <c r="R6" s="243" t="s">
        <v>157</v>
      </c>
      <c r="S6" s="243" t="s">
        <v>83</v>
      </c>
      <c r="T6" s="243"/>
      <c r="U6" s="243"/>
      <c r="V6" s="235">
        <v>0.44</v>
      </c>
      <c r="W6" s="229" t="s">
        <v>131</v>
      </c>
      <c r="X6" s="245">
        <v>5972</v>
      </c>
      <c r="Y6" s="72"/>
      <c r="Z6" s="72"/>
      <c r="AA6" s="72"/>
      <c r="AB6" s="72"/>
      <c r="AC6" s="72"/>
      <c r="AD6" s="72"/>
    </row>
    <row r="7" spans="1:30" x14ac:dyDescent="0.25">
      <c r="A7" s="25"/>
      <c r="B7" s="228" t="s">
        <v>132</v>
      </c>
      <c r="C7" s="229" t="s">
        <v>133</v>
      </c>
      <c r="D7" s="230" t="s">
        <v>125</v>
      </c>
      <c r="E7" s="231" t="s">
        <v>94</v>
      </c>
      <c r="F7" s="26"/>
      <c r="G7" s="232">
        <v>1</v>
      </c>
      <c r="H7" s="233"/>
      <c r="I7" s="233"/>
      <c r="J7" s="234" t="s">
        <v>50</v>
      </c>
      <c r="K7" s="234">
        <v>5</v>
      </c>
      <c r="L7" s="234"/>
      <c r="M7" s="234">
        <v>1</v>
      </c>
      <c r="N7" s="232"/>
      <c r="O7" s="233">
        <v>1</v>
      </c>
      <c r="P7" s="233">
        <v>1</v>
      </c>
      <c r="Q7" s="243" t="s">
        <v>91</v>
      </c>
      <c r="R7" s="243" t="s">
        <v>67</v>
      </c>
      <c r="S7" s="243"/>
      <c r="T7" s="243" t="s">
        <v>68</v>
      </c>
      <c r="U7" s="243" t="s">
        <v>67</v>
      </c>
      <c r="V7" s="235">
        <v>0.6</v>
      </c>
      <c r="W7" s="229" t="s">
        <v>134</v>
      </c>
      <c r="X7" s="245">
        <v>6168</v>
      </c>
      <c r="Y7" s="72"/>
      <c r="Z7" s="72"/>
      <c r="AA7" s="72"/>
      <c r="AB7" s="72"/>
      <c r="AC7" s="72"/>
      <c r="AD7" s="72"/>
    </row>
    <row r="8" spans="1:30" x14ac:dyDescent="0.25">
      <c r="A8" s="25"/>
      <c r="B8" s="112" t="s">
        <v>135</v>
      </c>
      <c r="C8" s="113" t="s">
        <v>136</v>
      </c>
      <c r="D8" s="73" t="s">
        <v>75</v>
      </c>
      <c r="E8" s="114" t="s">
        <v>96</v>
      </c>
      <c r="F8" s="26"/>
      <c r="G8" s="74">
        <v>1</v>
      </c>
      <c r="H8" s="115"/>
      <c r="I8" s="115"/>
      <c r="J8" s="116" t="s">
        <v>50</v>
      </c>
      <c r="K8" s="116">
        <v>5</v>
      </c>
      <c r="L8" s="116"/>
      <c r="M8" s="116">
        <v>1</v>
      </c>
      <c r="N8" s="74"/>
      <c r="O8" s="115"/>
      <c r="P8" s="115"/>
      <c r="Q8" s="118" t="s">
        <v>158</v>
      </c>
      <c r="R8" s="118" t="s">
        <v>156</v>
      </c>
      <c r="S8" s="118" t="s">
        <v>68</v>
      </c>
      <c r="T8" s="118" t="s">
        <v>159</v>
      </c>
      <c r="U8" s="118" t="s">
        <v>83</v>
      </c>
      <c r="V8" s="117">
        <v>0.5</v>
      </c>
      <c r="W8" s="113" t="s">
        <v>137</v>
      </c>
      <c r="X8" s="119">
        <v>6008</v>
      </c>
      <c r="Y8" s="72"/>
      <c r="Z8" s="72"/>
      <c r="AA8" s="72"/>
      <c r="AB8" s="72"/>
      <c r="AC8" s="72"/>
      <c r="AD8" s="72"/>
    </row>
    <row r="9" spans="1:30" x14ac:dyDescent="0.25">
      <c r="A9" s="25"/>
      <c r="B9" s="112" t="s">
        <v>138</v>
      </c>
      <c r="C9" s="113" t="s">
        <v>139</v>
      </c>
      <c r="D9" s="73" t="s">
        <v>75</v>
      </c>
      <c r="E9" s="114" t="s">
        <v>96</v>
      </c>
      <c r="F9" s="26"/>
      <c r="G9" s="74"/>
      <c r="H9" s="115"/>
      <c r="I9" s="115">
        <v>1</v>
      </c>
      <c r="J9" s="116"/>
      <c r="K9" s="116" t="s">
        <v>85</v>
      </c>
      <c r="L9" s="116"/>
      <c r="M9" s="116">
        <v>1</v>
      </c>
      <c r="N9" s="74"/>
      <c r="O9" s="115"/>
      <c r="P9" s="115"/>
      <c r="Q9" s="118" t="s">
        <v>160</v>
      </c>
      <c r="R9" s="118"/>
      <c r="S9" s="118"/>
      <c r="T9" s="118"/>
      <c r="U9" s="118"/>
      <c r="V9" s="117" t="s">
        <v>77</v>
      </c>
      <c r="W9" s="113" t="s">
        <v>137</v>
      </c>
      <c r="X9" s="119">
        <v>6822</v>
      </c>
      <c r="Y9" s="72"/>
      <c r="Z9" s="72"/>
      <c r="AA9" s="72"/>
      <c r="AB9" s="72"/>
      <c r="AC9" s="72"/>
      <c r="AD9" s="72"/>
    </row>
    <row r="10" spans="1:30" x14ac:dyDescent="0.25">
      <c r="A10" s="25"/>
      <c r="B10" s="24" t="s">
        <v>7</v>
      </c>
      <c r="C10" s="19"/>
      <c r="D10" s="18"/>
      <c r="E10" s="75"/>
      <c r="F10" s="76"/>
      <c r="G10" s="20">
        <f>SUM(G4:G9)</f>
        <v>2</v>
      </c>
      <c r="H10" s="20"/>
      <c r="I10" s="20">
        <f>SUM(I4:I9)</f>
        <v>4</v>
      </c>
      <c r="J10" s="19"/>
      <c r="K10" s="19"/>
      <c r="L10" s="19"/>
      <c r="M10" s="20">
        <f t="shared" ref="M10:P10" si="0">SUM(M4:M9)</f>
        <v>6</v>
      </c>
      <c r="N10" s="20"/>
      <c r="O10" s="20">
        <f t="shared" si="0"/>
        <v>1</v>
      </c>
      <c r="P10" s="20">
        <f t="shared" si="0"/>
        <v>1</v>
      </c>
      <c r="Q10" s="78" t="s">
        <v>161</v>
      </c>
      <c r="R10" s="78" t="s">
        <v>162</v>
      </c>
      <c r="S10" s="78" t="s">
        <v>86</v>
      </c>
      <c r="T10" s="78" t="s">
        <v>163</v>
      </c>
      <c r="U10" s="78" t="s">
        <v>164</v>
      </c>
      <c r="V10" s="36">
        <v>0.46200000000000002</v>
      </c>
      <c r="W10" s="77"/>
      <c r="X10" s="78"/>
      <c r="Y10" s="72"/>
      <c r="Z10" s="72"/>
      <c r="AA10" s="72"/>
      <c r="AB10" s="72"/>
      <c r="AC10" s="72"/>
      <c r="AD10" s="72"/>
    </row>
    <row r="11" spans="1:30" x14ac:dyDescent="0.25">
      <c r="A11" s="25"/>
      <c r="B11" s="122" t="s">
        <v>54</v>
      </c>
      <c r="C11" s="123" t="s">
        <v>140</v>
      </c>
      <c r="D11" s="124"/>
      <c r="E11" s="88"/>
      <c r="F11" s="89"/>
      <c r="G11" s="123"/>
      <c r="H11" s="88"/>
      <c r="I11" s="90"/>
      <c r="J11" s="88"/>
      <c r="K11" s="88"/>
      <c r="L11" s="88"/>
      <c r="M11" s="88"/>
      <c r="N11" s="88"/>
      <c r="O11" s="88"/>
      <c r="P11" s="88"/>
      <c r="Q11" s="132"/>
      <c r="R11" s="106"/>
      <c r="S11" s="132"/>
      <c r="T11" s="132"/>
      <c r="U11" s="132"/>
      <c r="V11" s="88"/>
      <c r="W11" s="87"/>
      <c r="X11" s="91"/>
      <c r="Y11" s="72"/>
      <c r="Z11" s="72"/>
      <c r="AA11" s="72"/>
      <c r="AB11" s="72"/>
      <c r="AC11" s="72"/>
      <c r="AD11" s="72"/>
    </row>
    <row r="12" spans="1:30" x14ac:dyDescent="0.25">
      <c r="A12" s="25"/>
      <c r="B12" s="125"/>
      <c r="C12" s="126"/>
      <c r="D12" s="126"/>
      <c r="E12" s="81"/>
      <c r="F12" s="81"/>
      <c r="G12" s="82"/>
      <c r="H12" s="83"/>
      <c r="I12" s="80"/>
      <c r="J12" s="83"/>
      <c r="K12" s="80"/>
      <c r="L12" s="83"/>
      <c r="M12" s="80"/>
      <c r="N12" s="80"/>
      <c r="O12" s="80"/>
      <c r="P12" s="80"/>
      <c r="Q12" s="133"/>
      <c r="R12" s="133"/>
      <c r="S12" s="133"/>
      <c r="T12" s="133"/>
      <c r="U12" s="133"/>
      <c r="V12" s="80"/>
      <c r="W12" s="80"/>
      <c r="X12" s="84"/>
      <c r="Y12" s="72"/>
      <c r="Z12" s="72"/>
      <c r="AA12" s="72"/>
      <c r="AB12" s="72"/>
      <c r="AC12" s="72"/>
      <c r="AD12" s="72"/>
    </row>
    <row r="13" spans="1:30" x14ac:dyDescent="0.25">
      <c r="A13" s="10"/>
      <c r="B13" s="69" t="s">
        <v>78</v>
      </c>
      <c r="C13" s="24" t="s">
        <v>42</v>
      </c>
      <c r="D13" s="65" t="s">
        <v>43</v>
      </c>
      <c r="E13" s="68" t="s">
        <v>1</v>
      </c>
      <c r="F13" s="26"/>
      <c r="G13" s="67" t="s">
        <v>44</v>
      </c>
      <c r="H13" s="64" t="s">
        <v>45</v>
      </c>
      <c r="I13" s="64" t="s">
        <v>31</v>
      </c>
      <c r="J13" s="19" t="s">
        <v>46</v>
      </c>
      <c r="K13" s="66" t="s">
        <v>47</v>
      </c>
      <c r="L13" s="66" t="s">
        <v>48</v>
      </c>
      <c r="M13" s="67" t="s">
        <v>49</v>
      </c>
      <c r="N13" s="67" t="s">
        <v>30</v>
      </c>
      <c r="O13" s="64" t="s">
        <v>50</v>
      </c>
      <c r="P13" s="67" t="s">
        <v>45</v>
      </c>
      <c r="Q13" s="105" t="s">
        <v>17</v>
      </c>
      <c r="R13" s="105">
        <v>1</v>
      </c>
      <c r="S13" s="105">
        <v>2</v>
      </c>
      <c r="T13" s="105">
        <v>3</v>
      </c>
      <c r="U13" s="105" t="s">
        <v>51</v>
      </c>
      <c r="V13" s="19" t="s">
        <v>21</v>
      </c>
      <c r="W13" s="18" t="s">
        <v>52</v>
      </c>
      <c r="X13" s="18" t="s">
        <v>53</v>
      </c>
      <c r="Y13" s="72"/>
      <c r="Z13" s="72"/>
      <c r="AA13" s="72"/>
      <c r="AB13" s="72"/>
      <c r="AC13" s="72"/>
      <c r="AD13" s="72"/>
    </row>
    <row r="14" spans="1:30" x14ac:dyDescent="0.25">
      <c r="A14" s="25"/>
      <c r="B14" s="228" t="s">
        <v>149</v>
      </c>
      <c r="C14" s="229" t="s">
        <v>150</v>
      </c>
      <c r="D14" s="230" t="s">
        <v>125</v>
      </c>
      <c r="E14" s="231" t="s">
        <v>94</v>
      </c>
      <c r="F14" s="26"/>
      <c r="G14" s="232"/>
      <c r="H14" s="233"/>
      <c r="I14" s="232">
        <v>1</v>
      </c>
      <c r="J14" s="234"/>
      <c r="K14" s="234" t="s">
        <v>85</v>
      </c>
      <c r="L14" s="234"/>
      <c r="M14" s="234">
        <v>1</v>
      </c>
      <c r="N14" s="232"/>
      <c r="O14" s="233"/>
      <c r="P14" s="232"/>
      <c r="Q14" s="243" t="s">
        <v>65</v>
      </c>
      <c r="R14" s="243" t="s">
        <v>68</v>
      </c>
      <c r="S14" s="243"/>
      <c r="T14" s="243"/>
      <c r="U14" s="243" t="s">
        <v>76</v>
      </c>
      <c r="V14" s="235">
        <v>0.33333333333333331</v>
      </c>
      <c r="W14" s="228" t="s">
        <v>151</v>
      </c>
      <c r="X14" s="232">
        <v>163</v>
      </c>
      <c r="Y14" s="72"/>
      <c r="Z14" s="72"/>
      <c r="AA14" s="72"/>
      <c r="AB14" s="72"/>
      <c r="AC14" s="72"/>
      <c r="AD14" s="72"/>
    </row>
    <row r="15" spans="1:30" x14ac:dyDescent="0.25">
      <c r="A15" s="25"/>
      <c r="B15" s="228" t="s">
        <v>152</v>
      </c>
      <c r="C15" s="229" t="s">
        <v>153</v>
      </c>
      <c r="D15" s="230" t="s">
        <v>125</v>
      </c>
      <c r="E15" s="231" t="s">
        <v>94</v>
      </c>
      <c r="F15" s="93"/>
      <c r="G15" s="232"/>
      <c r="H15" s="233">
        <v>1</v>
      </c>
      <c r="I15" s="232"/>
      <c r="J15" s="234" t="s">
        <v>50</v>
      </c>
      <c r="K15" s="234">
        <v>8</v>
      </c>
      <c r="L15" s="234" t="s">
        <v>128</v>
      </c>
      <c r="M15" s="234">
        <v>1</v>
      </c>
      <c r="N15" s="232"/>
      <c r="O15" s="233"/>
      <c r="P15" s="232"/>
      <c r="Q15" s="243" t="s">
        <v>158</v>
      </c>
      <c r="R15" s="243" t="s">
        <v>82</v>
      </c>
      <c r="S15" s="243" t="s">
        <v>68</v>
      </c>
      <c r="T15" s="243" t="s">
        <v>67</v>
      </c>
      <c r="U15" s="243"/>
      <c r="V15" s="235">
        <v>0.5</v>
      </c>
      <c r="W15" s="228" t="s">
        <v>134</v>
      </c>
      <c r="X15" s="232">
        <v>450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24" t="s">
        <v>7</v>
      </c>
      <c r="C16" s="19"/>
      <c r="D16" s="18"/>
      <c r="E16" s="75"/>
      <c r="F16" s="76"/>
      <c r="G16" s="20"/>
      <c r="H16" s="20">
        <v>1</v>
      </c>
      <c r="I16" s="20">
        <v>1</v>
      </c>
      <c r="J16" s="19"/>
      <c r="K16" s="19"/>
      <c r="L16" s="19"/>
      <c r="M16" s="20">
        <v>2</v>
      </c>
      <c r="N16" s="20"/>
      <c r="O16" s="20"/>
      <c r="P16" s="20"/>
      <c r="Q16" s="78" t="s">
        <v>165</v>
      </c>
      <c r="R16" s="78" t="s">
        <v>166</v>
      </c>
      <c r="S16" s="78" t="s">
        <v>68</v>
      </c>
      <c r="T16" s="78" t="s">
        <v>67</v>
      </c>
      <c r="U16" s="78" t="s">
        <v>76</v>
      </c>
      <c r="V16" s="36">
        <v>0.45500000000000002</v>
      </c>
      <c r="W16" s="77"/>
      <c r="X16" s="78"/>
      <c r="Y16" s="72"/>
      <c r="Z16" s="72"/>
      <c r="AA16" s="72"/>
      <c r="AB16" s="72"/>
      <c r="AC16" s="72"/>
      <c r="AD16" s="72"/>
    </row>
    <row r="17" spans="1:32" x14ac:dyDescent="0.25">
      <c r="A17" s="25"/>
      <c r="B17" s="125"/>
      <c r="C17" s="126"/>
      <c r="D17" s="126"/>
      <c r="E17" s="81"/>
      <c r="F17" s="81"/>
      <c r="G17" s="82"/>
      <c r="H17" s="83"/>
      <c r="I17" s="80"/>
      <c r="J17" s="83"/>
      <c r="K17" s="80"/>
      <c r="L17" s="83"/>
      <c r="M17" s="80"/>
      <c r="N17" s="80"/>
      <c r="O17" s="80"/>
      <c r="P17" s="80"/>
      <c r="Q17" s="133"/>
      <c r="R17" s="133"/>
      <c r="S17" s="133"/>
      <c r="T17" s="133"/>
      <c r="U17" s="133"/>
      <c r="V17" s="80"/>
      <c r="W17" s="80"/>
      <c r="X17" s="84"/>
      <c r="Y17" s="72"/>
      <c r="Z17" s="72"/>
      <c r="AA17" s="72"/>
      <c r="AB17" s="72"/>
      <c r="AC17" s="72"/>
      <c r="AD17" s="72"/>
    </row>
    <row r="18" spans="1:32" s="11" customFormat="1" ht="18.75" customHeight="1" x14ac:dyDescent="0.2">
      <c r="A18" s="10"/>
      <c r="B18" s="127" t="s">
        <v>79</v>
      </c>
      <c r="C18" s="70"/>
      <c r="D18" s="71"/>
      <c r="E18" s="71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103"/>
      <c r="R18" s="103"/>
      <c r="S18" s="103"/>
      <c r="T18" s="103"/>
      <c r="U18" s="103"/>
      <c r="V18" s="70"/>
      <c r="W18" s="71"/>
      <c r="X18" s="35"/>
      <c r="Y18" s="26"/>
      <c r="Z18" s="26"/>
      <c r="AA18" s="26"/>
      <c r="AB18" s="26"/>
      <c r="AC18" s="26"/>
      <c r="AD18" s="26"/>
      <c r="AE18" s="26"/>
      <c r="AF18" s="26"/>
    </row>
    <row r="19" spans="1:32" s="128" customFormat="1" ht="15" customHeight="1" x14ac:dyDescent="0.2">
      <c r="A19" s="25"/>
      <c r="B19" s="69" t="s">
        <v>41</v>
      </c>
      <c r="C19" s="24" t="s">
        <v>80</v>
      </c>
      <c r="D19" s="65" t="s">
        <v>43</v>
      </c>
      <c r="E19" s="68" t="s">
        <v>1</v>
      </c>
      <c r="F19" s="40"/>
      <c r="G19" s="67" t="s">
        <v>44</v>
      </c>
      <c r="H19" s="64" t="s">
        <v>45</v>
      </c>
      <c r="I19" s="64" t="s">
        <v>31</v>
      </c>
      <c r="J19" s="19" t="s">
        <v>46</v>
      </c>
      <c r="K19" s="66" t="s">
        <v>47</v>
      </c>
      <c r="L19" s="66" t="s">
        <v>48</v>
      </c>
      <c r="M19" s="67" t="s">
        <v>49</v>
      </c>
      <c r="N19" s="67" t="s">
        <v>30</v>
      </c>
      <c r="O19" s="64" t="s">
        <v>50</v>
      </c>
      <c r="P19" s="67" t="s">
        <v>45</v>
      </c>
      <c r="Q19" s="105" t="s">
        <v>17</v>
      </c>
      <c r="R19" s="105">
        <v>1</v>
      </c>
      <c r="S19" s="105">
        <v>2</v>
      </c>
      <c r="T19" s="105">
        <v>3</v>
      </c>
      <c r="U19" s="105" t="s">
        <v>51</v>
      </c>
      <c r="V19" s="19" t="s">
        <v>81</v>
      </c>
      <c r="W19" s="18" t="s">
        <v>52</v>
      </c>
      <c r="X19" s="18" t="s">
        <v>53</v>
      </c>
      <c r="Y19" s="26"/>
      <c r="Z19" s="26"/>
      <c r="AA19" s="26"/>
      <c r="AB19" s="26"/>
      <c r="AC19" s="26"/>
      <c r="AD19" s="26"/>
      <c r="AE19" s="26"/>
      <c r="AF19" s="26"/>
    </row>
    <row r="20" spans="1:32" s="128" customFormat="1" ht="15" customHeight="1" x14ac:dyDescent="0.2">
      <c r="A20" s="25"/>
      <c r="B20" s="236" t="s">
        <v>89</v>
      </c>
      <c r="C20" s="237" t="s">
        <v>141</v>
      </c>
      <c r="D20" s="236" t="s">
        <v>142</v>
      </c>
      <c r="E20" s="238" t="s">
        <v>94</v>
      </c>
      <c r="F20" s="40"/>
      <c r="G20" s="239">
        <v>1</v>
      </c>
      <c r="H20" s="239"/>
      <c r="I20" s="239"/>
      <c r="J20" s="33"/>
      <c r="K20" s="33" t="s">
        <v>85</v>
      </c>
      <c r="L20" s="240"/>
      <c r="M20" s="240">
        <v>1</v>
      </c>
      <c r="N20" s="241"/>
      <c r="O20" s="240"/>
      <c r="P20" s="240"/>
      <c r="Q20" s="241" t="s">
        <v>68</v>
      </c>
      <c r="R20" s="241" t="s">
        <v>68</v>
      </c>
      <c r="S20" s="241"/>
      <c r="T20" s="241"/>
      <c r="U20" s="241"/>
      <c r="V20" s="242">
        <v>1</v>
      </c>
      <c r="W20" s="238" t="s">
        <v>88</v>
      </c>
      <c r="X20" s="33">
        <v>1110</v>
      </c>
      <c r="Y20" s="26"/>
      <c r="Z20" s="26"/>
      <c r="AA20" s="26"/>
      <c r="AB20" s="26"/>
      <c r="AC20" s="26"/>
      <c r="AD20" s="26"/>
      <c r="AE20" s="26"/>
      <c r="AF20" s="26"/>
    </row>
    <row r="21" spans="1:32" s="128" customFormat="1" ht="15" customHeight="1" x14ac:dyDescent="0.2">
      <c r="A21" s="25"/>
      <c r="B21" s="236" t="s">
        <v>143</v>
      </c>
      <c r="C21" s="237" t="s">
        <v>144</v>
      </c>
      <c r="D21" s="236" t="s">
        <v>142</v>
      </c>
      <c r="E21" s="238" t="s">
        <v>94</v>
      </c>
      <c r="F21" s="40"/>
      <c r="G21" s="239"/>
      <c r="H21" s="239"/>
      <c r="I21" s="239">
        <v>1</v>
      </c>
      <c r="J21" s="241" t="s">
        <v>50</v>
      </c>
      <c r="K21" s="241">
        <v>7</v>
      </c>
      <c r="L21" s="240"/>
      <c r="M21" s="240">
        <v>1</v>
      </c>
      <c r="N21" s="241"/>
      <c r="O21" s="240"/>
      <c r="P21" s="240"/>
      <c r="Q21" s="241" t="s">
        <v>191</v>
      </c>
      <c r="R21" s="241" t="s">
        <v>156</v>
      </c>
      <c r="S21" s="241" t="s">
        <v>192</v>
      </c>
      <c r="T21" s="241"/>
      <c r="U21" s="241"/>
      <c r="V21" s="242">
        <v>0.2</v>
      </c>
      <c r="W21" s="249" t="s">
        <v>90</v>
      </c>
      <c r="X21" s="33">
        <v>1900</v>
      </c>
      <c r="Y21" s="26"/>
      <c r="Z21" s="26"/>
      <c r="AA21" s="26"/>
      <c r="AB21" s="26"/>
      <c r="AC21" s="26"/>
      <c r="AD21" s="26"/>
      <c r="AE21" s="26"/>
      <c r="AF21" s="26"/>
    </row>
    <row r="22" spans="1:32" s="128" customFormat="1" ht="15" customHeight="1" x14ac:dyDescent="0.2">
      <c r="A22" s="25"/>
      <c r="B22" s="236" t="s">
        <v>145</v>
      </c>
      <c r="C22" s="237" t="s">
        <v>146</v>
      </c>
      <c r="D22" s="236" t="s">
        <v>142</v>
      </c>
      <c r="E22" s="238" t="s">
        <v>94</v>
      </c>
      <c r="F22" s="40"/>
      <c r="G22" s="239">
        <v>1</v>
      </c>
      <c r="H22" s="239"/>
      <c r="I22" s="239"/>
      <c r="J22" s="241" t="s">
        <v>50</v>
      </c>
      <c r="K22" s="241"/>
      <c r="L22" s="240" t="s">
        <v>128</v>
      </c>
      <c r="M22" s="240">
        <v>1</v>
      </c>
      <c r="N22" s="241"/>
      <c r="O22" s="240">
        <v>2</v>
      </c>
      <c r="P22" s="240">
        <v>1</v>
      </c>
      <c r="Q22" s="241" t="s">
        <v>193</v>
      </c>
      <c r="R22" s="241"/>
      <c r="S22" s="241"/>
      <c r="T22" s="241"/>
      <c r="U22" s="241"/>
      <c r="V22" s="242"/>
      <c r="W22" s="249" t="s">
        <v>147</v>
      </c>
      <c r="X22" s="33">
        <v>1050</v>
      </c>
      <c r="Y22" s="26"/>
      <c r="Z22" s="26"/>
      <c r="AA22" s="26"/>
      <c r="AB22" s="26"/>
      <c r="AC22" s="26"/>
      <c r="AD22" s="26"/>
      <c r="AE22" s="26"/>
      <c r="AF22" s="26"/>
    </row>
    <row r="23" spans="1:32" s="128" customFormat="1" ht="15" customHeight="1" x14ac:dyDescent="0.2">
      <c r="A23" s="10"/>
      <c r="B23" s="24" t="s">
        <v>7</v>
      </c>
      <c r="C23" s="19"/>
      <c r="D23" s="18"/>
      <c r="E23" s="75"/>
      <c r="F23" s="40"/>
      <c r="G23" s="20">
        <f>SUM(G20:G22)</f>
        <v>2</v>
      </c>
      <c r="H23" s="20"/>
      <c r="I23" s="20">
        <f>SUM(I20:I22)</f>
        <v>1</v>
      </c>
      <c r="J23" s="19"/>
      <c r="K23" s="19"/>
      <c r="L23" s="19"/>
      <c r="M23" s="20">
        <f t="shared" ref="M23:P23" si="1">SUM(M20:M22)</f>
        <v>3</v>
      </c>
      <c r="N23" s="20"/>
      <c r="O23" s="20">
        <f t="shared" si="1"/>
        <v>2</v>
      </c>
      <c r="P23" s="20">
        <f t="shared" si="1"/>
        <v>1</v>
      </c>
      <c r="Q23" s="78" t="s">
        <v>194</v>
      </c>
      <c r="R23" s="78" t="s">
        <v>67</v>
      </c>
      <c r="S23" s="78" t="s">
        <v>192</v>
      </c>
      <c r="T23" s="78"/>
      <c r="U23" s="78"/>
      <c r="V23" s="36">
        <v>0.33300000000000002</v>
      </c>
      <c r="W23" s="77"/>
      <c r="X23" s="78"/>
      <c r="Y23" s="26"/>
      <c r="Z23" s="26"/>
      <c r="AA23" s="26"/>
      <c r="AB23" s="26"/>
      <c r="AC23" s="26"/>
      <c r="AD23" s="26"/>
      <c r="AE23" s="26"/>
      <c r="AF23" s="26"/>
    </row>
    <row r="24" spans="1:32" x14ac:dyDescent="0.25">
      <c r="A24" s="25"/>
      <c r="B24" s="122" t="s">
        <v>54</v>
      </c>
      <c r="C24" s="87" t="s">
        <v>148</v>
      </c>
      <c r="D24" s="129"/>
      <c r="E24" s="88"/>
      <c r="F24" s="89"/>
      <c r="G24" s="123"/>
      <c r="H24" s="88"/>
      <c r="I24" s="90"/>
      <c r="J24" s="88"/>
      <c r="K24" s="88"/>
      <c r="L24" s="88"/>
      <c r="M24" s="88"/>
      <c r="N24" s="88"/>
      <c r="O24" s="88"/>
      <c r="P24" s="88"/>
      <c r="Q24" s="132"/>
      <c r="R24" s="106"/>
      <c r="S24" s="132"/>
      <c r="T24" s="132"/>
      <c r="U24" s="132"/>
      <c r="V24" s="88"/>
      <c r="W24" s="87"/>
      <c r="X24" s="91"/>
      <c r="Y24" s="72"/>
      <c r="Z24" s="72"/>
      <c r="AA24" s="72"/>
      <c r="AB24" s="72"/>
      <c r="AC24" s="72"/>
      <c r="AD24" s="72"/>
    </row>
    <row r="25" spans="1:32" x14ac:dyDescent="0.25">
      <c r="A25" s="25"/>
      <c r="B25" s="130"/>
      <c r="C25" s="80"/>
      <c r="D25" s="126"/>
      <c r="E25" s="81"/>
      <c r="F25" s="81"/>
      <c r="G25" s="80"/>
      <c r="H25" s="83"/>
      <c r="I25" s="83"/>
      <c r="J25" s="83"/>
      <c r="K25" s="83"/>
      <c r="L25" s="83"/>
      <c r="M25" s="80"/>
      <c r="N25" s="83"/>
      <c r="O25" s="83"/>
      <c r="P25" s="83"/>
      <c r="Q25" s="110"/>
      <c r="R25" s="133"/>
      <c r="S25" s="110"/>
      <c r="T25" s="110"/>
      <c r="U25" s="110"/>
      <c r="V25" s="83"/>
      <c r="W25" s="80"/>
      <c r="X25" s="84"/>
      <c r="Y25" s="72"/>
      <c r="Z25" s="72"/>
      <c r="AA25" s="72"/>
      <c r="AB25" s="72"/>
      <c r="AC25" s="72"/>
      <c r="AD25" s="72"/>
    </row>
    <row r="26" spans="1:32" x14ac:dyDescent="0.25">
      <c r="A26" s="10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7"/>
      <c r="R35" s="107"/>
      <c r="S35" s="107"/>
      <c r="T35" s="107"/>
      <c r="U35" s="107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7"/>
      <c r="R36" s="107"/>
      <c r="S36" s="107"/>
      <c r="T36" s="107"/>
      <c r="U36" s="107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7"/>
      <c r="R37" s="107"/>
      <c r="S37" s="107"/>
      <c r="T37" s="107"/>
      <c r="U37" s="107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7"/>
      <c r="R38" s="107"/>
      <c r="S38" s="107"/>
      <c r="T38" s="107"/>
      <c r="U38" s="107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7"/>
      <c r="R39" s="107"/>
      <c r="S39" s="107"/>
      <c r="T39" s="107"/>
      <c r="U39" s="107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7"/>
      <c r="R40" s="107"/>
      <c r="S40" s="107"/>
      <c r="T40" s="107"/>
      <c r="U40" s="107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7"/>
      <c r="R41" s="107"/>
      <c r="S41" s="107"/>
      <c r="T41" s="107"/>
      <c r="U41" s="107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7"/>
      <c r="R42" s="107"/>
      <c r="S42" s="107"/>
      <c r="T42" s="107"/>
      <c r="U42" s="107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7"/>
      <c r="R43" s="107"/>
      <c r="S43" s="107"/>
      <c r="T43" s="107"/>
      <c r="U43" s="107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7"/>
      <c r="R44" s="107"/>
      <c r="S44" s="107"/>
      <c r="T44" s="107"/>
      <c r="U44" s="107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7"/>
      <c r="R45" s="107"/>
      <c r="S45" s="107"/>
      <c r="T45" s="107"/>
      <c r="U45" s="107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7"/>
      <c r="R46" s="107"/>
      <c r="S46" s="107"/>
      <c r="T46" s="107"/>
      <c r="U46" s="107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7"/>
      <c r="R47" s="107"/>
      <c r="S47" s="107"/>
      <c r="T47" s="107"/>
      <c r="U47" s="107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7"/>
      <c r="R48" s="107"/>
      <c r="S48" s="107"/>
      <c r="T48" s="107"/>
      <c r="U48" s="107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7"/>
      <c r="R49" s="107"/>
      <c r="S49" s="107"/>
      <c r="T49" s="107"/>
      <c r="U49" s="107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7"/>
      <c r="R50" s="107"/>
      <c r="S50" s="107"/>
      <c r="T50" s="107"/>
      <c r="U50" s="107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7"/>
      <c r="R51" s="107"/>
      <c r="S51" s="107"/>
      <c r="T51" s="107"/>
      <c r="U51" s="107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7"/>
      <c r="R52" s="107"/>
      <c r="S52" s="107"/>
      <c r="T52" s="107"/>
      <c r="U52" s="107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7"/>
      <c r="R53" s="107"/>
      <c r="S53" s="107"/>
      <c r="T53" s="107"/>
      <c r="U53" s="107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7"/>
      <c r="R54" s="107"/>
      <c r="S54" s="107"/>
      <c r="T54" s="107"/>
      <c r="U54" s="107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7"/>
      <c r="R55" s="107"/>
      <c r="S55" s="107"/>
      <c r="T55" s="107"/>
      <c r="U55" s="107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7"/>
      <c r="R56" s="107"/>
      <c r="S56" s="107"/>
      <c r="T56" s="107"/>
      <c r="U56" s="107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79"/>
      <c r="F57" s="26"/>
      <c r="G57" s="38"/>
      <c r="H57" s="40"/>
      <c r="I57" s="38"/>
      <c r="J57" s="26"/>
      <c r="K57" s="26"/>
      <c r="L57" s="26"/>
      <c r="M57" s="26"/>
      <c r="N57" s="59"/>
      <c r="O57" s="59"/>
      <c r="P57" s="26"/>
      <c r="Q57" s="108"/>
      <c r="R57" s="108"/>
      <c r="S57" s="108"/>
      <c r="T57" s="108"/>
      <c r="U57" s="108"/>
      <c r="V57" s="26"/>
      <c r="W57" s="79"/>
      <c r="X57" s="26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79"/>
      <c r="F58" s="26"/>
      <c r="G58" s="38"/>
      <c r="H58" s="40"/>
      <c r="I58" s="38"/>
      <c r="J58" s="26"/>
      <c r="K58" s="26"/>
      <c r="L58" s="26"/>
      <c r="M58" s="26"/>
      <c r="N58" s="59"/>
      <c r="O58" s="59"/>
      <c r="P58" s="26"/>
      <c r="Q58" s="108"/>
      <c r="R58" s="108"/>
      <c r="S58" s="108"/>
      <c r="T58" s="108"/>
      <c r="U58" s="108"/>
      <c r="V58" s="26"/>
      <c r="W58" s="79"/>
      <c r="X58" s="26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79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08"/>
      <c r="R59" s="108"/>
      <c r="S59" s="108"/>
      <c r="T59" s="108"/>
      <c r="U59" s="108"/>
      <c r="V59" s="26"/>
      <c r="W59" s="79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8"/>
      <c r="R60" s="108"/>
      <c r="S60" s="108"/>
      <c r="T60" s="108"/>
      <c r="U60" s="108"/>
      <c r="V60" s="26"/>
      <c r="W60" s="79"/>
      <c r="X60" s="26"/>
      <c r="Y60" s="72"/>
      <c r="Z60" s="72"/>
      <c r="AA60" s="72"/>
      <c r="AB60" s="72"/>
      <c r="AC60" s="72"/>
      <c r="AD60" s="7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44"/>
      <c r="R70" s="244"/>
      <c r="S70" s="244"/>
      <c r="T70" s="244"/>
      <c r="U70" s="24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44"/>
      <c r="R71" s="244"/>
      <c r="S71" s="244"/>
      <c r="T71" s="244"/>
      <c r="U71" s="24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44"/>
      <c r="R72" s="244"/>
      <c r="S72" s="244"/>
      <c r="T72" s="244"/>
      <c r="U72" s="24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44"/>
      <c r="R73" s="244"/>
      <c r="S73" s="244"/>
      <c r="T73" s="244"/>
      <c r="U73" s="244"/>
      <c r="V73"/>
      <c r="W73"/>
      <c r="X73"/>
      <c r="Y73"/>
      <c r="Z73"/>
      <c r="AA73"/>
      <c r="AB73"/>
      <c r="AC73"/>
      <c r="AD7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5"/>
  <sheetViews>
    <sheetView zoomScale="97" zoomScaleNormal="97" workbookViewId="0"/>
  </sheetViews>
  <sheetFormatPr defaultRowHeight="15" x14ac:dyDescent="0.25"/>
  <cols>
    <col min="1" max="1" width="0.7109375" style="183" customWidth="1"/>
    <col min="2" max="2" width="8" style="225" customWidth="1"/>
    <col min="3" max="3" width="8.28515625" style="226" customWidth="1"/>
    <col min="4" max="4" width="6.7109375" style="225" customWidth="1"/>
    <col min="5" max="7" width="5.7109375" style="226" customWidth="1"/>
    <col min="8" max="8" width="10.7109375" style="226" customWidth="1"/>
    <col min="9" max="9" width="0.5703125" style="226" customWidth="1"/>
    <col min="10" max="12" width="5.7109375" style="226" customWidth="1"/>
    <col min="13" max="13" width="10.7109375" style="226" customWidth="1"/>
    <col min="14" max="16" width="5.7109375" style="226" customWidth="1"/>
    <col min="17" max="17" width="10.5703125" style="226" customWidth="1"/>
    <col min="18" max="18" width="6.42578125" style="224" customWidth="1"/>
    <col min="19" max="19" width="5.85546875" style="224" customWidth="1"/>
    <col min="20" max="22" width="3.7109375" style="224" customWidth="1"/>
    <col min="23" max="23" width="0.5703125" style="227" customWidth="1"/>
    <col min="24" max="27" width="16.7109375" style="182" customWidth="1"/>
    <col min="28" max="28" width="14.7109375" style="182" customWidth="1"/>
    <col min="29" max="29" width="15.28515625" style="182" customWidth="1"/>
    <col min="30" max="30" width="16.5703125" style="182" customWidth="1"/>
    <col min="31" max="31" width="37.85546875" style="182" customWidth="1"/>
    <col min="32" max="32" width="24.28515625" style="182" customWidth="1"/>
    <col min="33" max="33" width="9.140625" style="182"/>
    <col min="34" max="16384" width="9.140625" style="183"/>
  </cols>
  <sheetData>
    <row r="1" spans="1:33" s="152" customFormat="1" ht="23.1" customHeight="1" x14ac:dyDescent="0.3">
      <c r="A1" s="142"/>
      <c r="B1" s="143" t="s">
        <v>101</v>
      </c>
      <c r="C1" s="144"/>
      <c r="D1" s="145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5"/>
      <c r="S1" s="145"/>
      <c r="T1" s="145"/>
      <c r="U1" s="145"/>
      <c r="V1" s="145"/>
      <c r="W1" s="146"/>
      <c r="X1" s="147"/>
      <c r="Y1" s="147"/>
      <c r="Z1" s="147"/>
      <c r="AA1" s="147"/>
      <c r="AB1" s="148"/>
      <c r="AC1" s="149"/>
      <c r="AD1" s="150"/>
      <c r="AE1" s="150"/>
      <c r="AF1" s="150"/>
      <c r="AG1" s="151"/>
    </row>
    <row r="2" spans="1:33" s="161" customFormat="1" ht="20.100000000000001" customHeight="1" x14ac:dyDescent="0.25">
      <c r="A2" s="153"/>
      <c r="B2" s="154" t="s">
        <v>93</v>
      </c>
      <c r="C2" s="155"/>
      <c r="D2" s="156"/>
      <c r="E2" s="248" t="s">
        <v>190</v>
      </c>
      <c r="F2" s="157"/>
      <c r="G2" s="157"/>
      <c r="H2" s="158"/>
      <c r="I2" s="157"/>
      <c r="J2" s="158"/>
      <c r="K2" s="157"/>
      <c r="L2" s="157"/>
      <c r="M2" s="158"/>
      <c r="N2" s="157"/>
      <c r="O2" s="158"/>
      <c r="P2" s="157"/>
      <c r="Q2" s="159"/>
      <c r="R2" s="155"/>
      <c r="S2" s="155"/>
      <c r="T2" s="158"/>
      <c r="U2" s="158"/>
      <c r="V2" s="158"/>
      <c r="W2" s="13"/>
      <c r="X2" s="13"/>
      <c r="Y2" s="13"/>
      <c r="Z2" s="13"/>
      <c r="AA2" s="13"/>
      <c r="AB2" s="148"/>
      <c r="AC2" s="149"/>
      <c r="AD2" s="150"/>
      <c r="AE2" s="150"/>
      <c r="AF2" s="150"/>
      <c r="AG2" s="160"/>
    </row>
    <row r="3" spans="1:33" s="174" customFormat="1" ht="15" customHeight="1" x14ac:dyDescent="0.25">
      <c r="A3" s="38"/>
      <c r="B3" s="162" t="s">
        <v>102</v>
      </c>
      <c r="C3" s="163" t="s">
        <v>13</v>
      </c>
      <c r="D3" s="164"/>
      <c r="E3" s="165"/>
      <c r="F3" s="164"/>
      <c r="G3" s="164"/>
      <c r="H3" s="166"/>
      <c r="I3" s="167"/>
      <c r="J3" s="163" t="s">
        <v>15</v>
      </c>
      <c r="K3" s="168"/>
      <c r="L3" s="169"/>
      <c r="M3" s="166"/>
      <c r="N3" s="163" t="s">
        <v>16</v>
      </c>
      <c r="O3" s="168"/>
      <c r="P3" s="170"/>
      <c r="Q3" s="166"/>
      <c r="R3" s="141" t="s">
        <v>61</v>
      </c>
      <c r="S3" s="140"/>
      <c r="T3" s="171" t="s">
        <v>103</v>
      </c>
      <c r="U3" s="164"/>
      <c r="V3" s="166"/>
      <c r="W3" s="172"/>
      <c r="X3" s="94" t="s">
        <v>104</v>
      </c>
      <c r="Y3" s="140"/>
      <c r="Z3" s="140"/>
      <c r="AA3" s="140"/>
      <c r="AB3" s="148"/>
      <c r="AC3" s="149"/>
      <c r="AD3" s="150"/>
      <c r="AE3" s="150"/>
      <c r="AF3" s="150"/>
      <c r="AG3" s="173"/>
    </row>
    <row r="4" spans="1:33" ht="15" customHeight="1" x14ac:dyDescent="0.25">
      <c r="A4" s="38"/>
      <c r="B4" s="175" t="s">
        <v>0</v>
      </c>
      <c r="C4" s="176" t="s">
        <v>1</v>
      </c>
      <c r="D4" s="175" t="s">
        <v>4</v>
      </c>
      <c r="E4" s="175" t="s">
        <v>49</v>
      </c>
      <c r="F4" s="175" t="s">
        <v>44</v>
      </c>
      <c r="G4" s="177" t="s">
        <v>31</v>
      </c>
      <c r="H4" s="175" t="s">
        <v>105</v>
      </c>
      <c r="I4" s="178"/>
      <c r="J4" s="175" t="s">
        <v>49</v>
      </c>
      <c r="K4" s="175" t="s">
        <v>44</v>
      </c>
      <c r="L4" s="179" t="s">
        <v>31</v>
      </c>
      <c r="M4" s="175" t="s">
        <v>105</v>
      </c>
      <c r="N4" s="175" t="s">
        <v>49</v>
      </c>
      <c r="O4" s="175" t="s">
        <v>44</v>
      </c>
      <c r="P4" s="175" t="s">
        <v>31</v>
      </c>
      <c r="Q4" s="175" t="s">
        <v>105</v>
      </c>
      <c r="R4" s="66" t="s">
        <v>22</v>
      </c>
      <c r="S4" s="67" t="s">
        <v>23</v>
      </c>
      <c r="T4" s="177">
        <v>1</v>
      </c>
      <c r="U4" s="170">
        <v>2</v>
      </c>
      <c r="V4" s="175">
        <v>3</v>
      </c>
      <c r="W4" s="30"/>
      <c r="X4" s="18" t="s">
        <v>106</v>
      </c>
      <c r="Y4" s="180" t="s">
        <v>107</v>
      </c>
      <c r="Z4" s="180" t="s">
        <v>108</v>
      </c>
      <c r="AA4" s="181" t="s">
        <v>109</v>
      </c>
      <c r="AB4" s="148"/>
      <c r="AC4" s="149"/>
      <c r="AD4" s="150"/>
      <c r="AE4" s="150"/>
      <c r="AF4" s="150"/>
    </row>
    <row r="5" spans="1:33" ht="15" customHeight="1" x14ac:dyDescent="0.25">
      <c r="A5" s="38"/>
      <c r="B5" s="162">
        <v>1998</v>
      </c>
      <c r="C5" s="184" t="s">
        <v>96</v>
      </c>
      <c r="D5" s="162" t="s">
        <v>56</v>
      </c>
      <c r="E5" s="162">
        <v>1</v>
      </c>
      <c r="F5" s="162">
        <v>0</v>
      </c>
      <c r="G5" s="162">
        <v>1</v>
      </c>
      <c r="H5" s="185">
        <f>PRODUCT(F5/E5)</f>
        <v>0</v>
      </c>
      <c r="I5" s="178"/>
      <c r="J5" s="162"/>
      <c r="K5" s="162"/>
      <c r="L5" s="162"/>
      <c r="M5" s="185"/>
      <c r="N5" s="162"/>
      <c r="O5" s="162"/>
      <c r="P5" s="162"/>
      <c r="Q5" s="162"/>
      <c r="R5" s="31"/>
      <c r="S5" s="27"/>
      <c r="T5" s="186"/>
      <c r="U5" s="187"/>
      <c r="V5" s="162"/>
      <c r="W5" s="30"/>
      <c r="X5" s="5"/>
      <c r="Y5" s="5"/>
      <c r="Z5" s="5"/>
      <c r="AA5" s="12"/>
      <c r="AB5" s="148"/>
      <c r="AC5" s="149"/>
      <c r="AD5" s="150"/>
      <c r="AE5" s="150"/>
      <c r="AF5" s="150"/>
    </row>
    <row r="6" spans="1:33" ht="15" customHeight="1" x14ac:dyDescent="0.25">
      <c r="A6" s="38"/>
      <c r="B6" s="162">
        <v>2001</v>
      </c>
      <c r="C6" s="184" t="s">
        <v>96</v>
      </c>
      <c r="D6" s="162" t="s">
        <v>34</v>
      </c>
      <c r="E6" s="162">
        <v>28</v>
      </c>
      <c r="F6" s="162">
        <v>22</v>
      </c>
      <c r="G6" s="162">
        <v>6</v>
      </c>
      <c r="H6" s="185">
        <f>PRODUCT(F6/E6)</f>
        <v>0.7857142857142857</v>
      </c>
      <c r="I6" s="178"/>
      <c r="J6" s="162">
        <v>10</v>
      </c>
      <c r="K6" s="162">
        <v>3</v>
      </c>
      <c r="L6" s="162">
        <v>7</v>
      </c>
      <c r="M6" s="185">
        <f>PRODUCT(K6/J6)</f>
        <v>0.3</v>
      </c>
      <c r="N6" s="162"/>
      <c r="O6" s="162"/>
      <c r="P6" s="162"/>
      <c r="Q6" s="162"/>
      <c r="R6" s="31"/>
      <c r="S6" s="27"/>
      <c r="T6" s="186"/>
      <c r="U6" s="187"/>
      <c r="V6" s="162"/>
      <c r="W6" s="172"/>
      <c r="X6" s="5" t="s">
        <v>110</v>
      </c>
      <c r="Y6" s="5" t="s">
        <v>111</v>
      </c>
      <c r="Z6" s="5" t="s">
        <v>112</v>
      </c>
      <c r="AA6" s="12"/>
      <c r="AB6" s="148"/>
      <c r="AC6" s="149"/>
      <c r="AD6" s="150"/>
      <c r="AE6" s="150"/>
      <c r="AF6" s="150"/>
    </row>
    <row r="7" spans="1:33" ht="15" customHeight="1" x14ac:dyDescent="0.25">
      <c r="A7" s="38"/>
      <c r="B7" s="162">
        <v>2002</v>
      </c>
      <c r="C7" s="184" t="s">
        <v>96</v>
      </c>
      <c r="D7" s="162" t="s">
        <v>33</v>
      </c>
      <c r="E7" s="162">
        <v>29</v>
      </c>
      <c r="F7" s="162">
        <v>18</v>
      </c>
      <c r="G7" s="162">
        <v>11</v>
      </c>
      <c r="H7" s="185">
        <f>PRODUCT(F7/E7)</f>
        <v>0.62068965517241381</v>
      </c>
      <c r="I7" s="178"/>
      <c r="J7" s="162">
        <v>8</v>
      </c>
      <c r="K7" s="162">
        <v>5</v>
      </c>
      <c r="L7" s="162">
        <v>3</v>
      </c>
      <c r="M7" s="185">
        <f>PRODUCT(K7/J7)</f>
        <v>0.625</v>
      </c>
      <c r="N7" s="162"/>
      <c r="O7" s="162"/>
      <c r="P7" s="162"/>
      <c r="Q7" s="162"/>
      <c r="R7" s="31">
        <v>1</v>
      </c>
      <c r="S7" s="27"/>
      <c r="T7" s="186"/>
      <c r="U7" s="187"/>
      <c r="V7" s="162">
        <v>1</v>
      </c>
      <c r="W7" s="188"/>
      <c r="X7" s="5" t="s">
        <v>113</v>
      </c>
      <c r="Y7" s="5" t="s">
        <v>114</v>
      </c>
      <c r="Z7" s="5" t="s">
        <v>115</v>
      </c>
      <c r="AA7" s="12"/>
      <c r="AB7" s="148"/>
      <c r="AC7" s="149"/>
      <c r="AD7" s="150"/>
      <c r="AE7" s="150"/>
      <c r="AF7" s="150"/>
    </row>
    <row r="8" spans="1:33" ht="15" customHeight="1" x14ac:dyDescent="0.25">
      <c r="A8" s="38"/>
      <c r="B8" s="162">
        <v>2003</v>
      </c>
      <c r="C8" s="184" t="s">
        <v>96</v>
      </c>
      <c r="D8" s="162" t="s">
        <v>37</v>
      </c>
      <c r="E8" s="162">
        <v>25</v>
      </c>
      <c r="F8" s="162">
        <v>17</v>
      </c>
      <c r="G8" s="162">
        <v>8</v>
      </c>
      <c r="H8" s="185">
        <f>PRODUCT(F8/E8)</f>
        <v>0.68</v>
      </c>
      <c r="I8" s="178"/>
      <c r="J8" s="162">
        <v>7</v>
      </c>
      <c r="K8" s="162">
        <v>3</v>
      </c>
      <c r="L8" s="162">
        <v>4</v>
      </c>
      <c r="M8" s="185">
        <f>PRODUCT(K8/J8)</f>
        <v>0.42857142857142855</v>
      </c>
      <c r="N8" s="162"/>
      <c r="O8" s="162"/>
      <c r="P8" s="162"/>
      <c r="Q8" s="162"/>
      <c r="R8" s="31"/>
      <c r="S8" s="27"/>
      <c r="T8" s="186"/>
      <c r="U8" s="187"/>
      <c r="V8" s="162"/>
      <c r="W8" s="30"/>
      <c r="X8" s="5" t="s">
        <v>116</v>
      </c>
      <c r="Y8" s="5"/>
      <c r="Z8" s="5"/>
      <c r="AA8" s="12"/>
      <c r="AB8" s="148"/>
      <c r="AC8" s="149"/>
      <c r="AD8" s="150"/>
      <c r="AE8" s="150"/>
      <c r="AF8" s="150"/>
    </row>
    <row r="9" spans="1:33" ht="15" customHeight="1" x14ac:dyDescent="0.25">
      <c r="A9" s="38"/>
      <c r="B9" s="189" t="s">
        <v>7</v>
      </c>
      <c r="C9" s="190"/>
      <c r="D9" s="191"/>
      <c r="E9" s="179">
        <f>SUM(E5:E8)</f>
        <v>83</v>
      </c>
      <c r="F9" s="179">
        <f>SUM(F5:F8)</f>
        <v>57</v>
      </c>
      <c r="G9" s="179">
        <f>SUM(G5:G8)</f>
        <v>26</v>
      </c>
      <c r="H9" s="192">
        <f>PRODUCT(F9/E9)</f>
        <v>0.68674698795180722</v>
      </c>
      <c r="I9" s="178"/>
      <c r="J9" s="179">
        <f>SUM(J5:J8)</f>
        <v>25</v>
      </c>
      <c r="K9" s="179">
        <f>SUM(K5:K8)</f>
        <v>11</v>
      </c>
      <c r="L9" s="179">
        <f>SUM(L5:L8)</f>
        <v>14</v>
      </c>
      <c r="M9" s="192">
        <f>PRODUCT(K9/J9)</f>
        <v>0.44</v>
      </c>
      <c r="N9" s="179">
        <f>SUM(N5:N8)</f>
        <v>0</v>
      </c>
      <c r="O9" s="179">
        <f>SUM(O5:O8)</f>
        <v>0</v>
      </c>
      <c r="P9" s="179">
        <f>SUM(P5:P8)</f>
        <v>0</v>
      </c>
      <c r="Q9" s="192">
        <v>0</v>
      </c>
      <c r="R9" s="179">
        <f>SUM(R2:R8)</f>
        <v>1</v>
      </c>
      <c r="S9" s="193">
        <v>0</v>
      </c>
      <c r="T9" s="179">
        <f>SUM(T5:T8)</f>
        <v>0</v>
      </c>
      <c r="U9" s="179">
        <f>SUM(U5:U8)</f>
        <v>0</v>
      </c>
      <c r="V9" s="179">
        <f>SUM(V5:V8)</f>
        <v>1</v>
      </c>
      <c r="W9" s="194"/>
      <c r="X9" s="195" t="s">
        <v>117</v>
      </c>
      <c r="Y9" s="195" t="s">
        <v>118</v>
      </c>
      <c r="Z9" s="195" t="s">
        <v>119</v>
      </c>
      <c r="AA9" s="96"/>
      <c r="AB9" s="148"/>
      <c r="AC9" s="149"/>
      <c r="AD9" s="150"/>
      <c r="AE9" s="150"/>
      <c r="AF9" s="150"/>
    </row>
    <row r="10" spans="1:33" ht="15" customHeight="1" x14ac:dyDescent="0.2">
      <c r="A10" s="38"/>
      <c r="B10" s="196"/>
      <c r="C10" s="197"/>
      <c r="D10" s="197"/>
      <c r="E10" s="197"/>
      <c r="F10" s="197"/>
      <c r="G10" s="197"/>
      <c r="H10" s="197"/>
      <c r="I10" s="198"/>
      <c r="J10" s="197"/>
      <c r="K10" s="197"/>
      <c r="L10" s="197"/>
      <c r="M10" s="197"/>
      <c r="N10" s="197"/>
      <c r="O10" s="197"/>
      <c r="P10" s="197"/>
      <c r="Q10" s="197"/>
      <c r="R10" s="199"/>
      <c r="S10" s="199"/>
      <c r="T10" s="200"/>
      <c r="U10" s="200"/>
      <c r="V10" s="200"/>
      <c r="W10" s="201"/>
      <c r="X10" s="150"/>
      <c r="Y10" s="150"/>
      <c r="Z10" s="150"/>
      <c r="AA10" s="150"/>
      <c r="AB10" s="150"/>
      <c r="AC10" s="150"/>
      <c r="AD10" s="150"/>
      <c r="AE10" s="150"/>
      <c r="AF10" s="150"/>
    </row>
    <row r="11" spans="1:33" s="207" customFormat="1" ht="15" customHeight="1" x14ac:dyDescent="0.25">
      <c r="A11" s="38"/>
      <c r="B11" s="171" t="s">
        <v>24</v>
      </c>
      <c r="C11" s="202"/>
      <c r="D11" s="202"/>
      <c r="E11" s="168" t="s">
        <v>49</v>
      </c>
      <c r="F11" s="168" t="s">
        <v>44</v>
      </c>
      <c r="G11" s="166" t="s">
        <v>31</v>
      </c>
      <c r="H11" s="168" t="s">
        <v>105</v>
      </c>
      <c r="I11" s="203"/>
      <c r="J11" s="204" t="s">
        <v>104</v>
      </c>
      <c r="K11" s="191"/>
      <c r="L11" s="191"/>
      <c r="M11" s="175" t="s">
        <v>120</v>
      </c>
      <c r="N11" s="175" t="s">
        <v>49</v>
      </c>
      <c r="O11" s="175" t="s">
        <v>44</v>
      </c>
      <c r="P11" s="175" t="s">
        <v>31</v>
      </c>
      <c r="Q11" s="175" t="s">
        <v>105</v>
      </c>
      <c r="R11" s="203"/>
      <c r="S11" s="203"/>
      <c r="T11" s="26"/>
      <c r="U11" s="26"/>
      <c r="V11" s="26"/>
      <c r="W11" s="30"/>
      <c r="X11" s="205" t="s">
        <v>121</v>
      </c>
      <c r="Y11" s="38" t="s">
        <v>122</v>
      </c>
      <c r="Z11" s="206"/>
      <c r="AA11" s="150"/>
      <c r="AB11" s="150"/>
      <c r="AC11" s="150"/>
      <c r="AD11" s="150"/>
      <c r="AE11" s="150"/>
      <c r="AF11" s="150"/>
      <c r="AG11" s="182"/>
    </row>
    <row r="12" spans="1:33" s="207" customFormat="1" ht="15" customHeight="1" x14ac:dyDescent="0.25">
      <c r="A12" s="38"/>
      <c r="B12" s="208" t="s">
        <v>13</v>
      </c>
      <c r="C12" s="209"/>
      <c r="D12" s="209"/>
      <c r="E12" s="162">
        <f>PRODUCT(E9)</f>
        <v>83</v>
      </c>
      <c r="F12" s="162">
        <f>PRODUCT(F9)</f>
        <v>57</v>
      </c>
      <c r="G12" s="162">
        <f>PRODUCT(G9)</f>
        <v>26</v>
      </c>
      <c r="H12" s="185">
        <f>PRODUCT(F12/E12)</f>
        <v>0.68674698795180722</v>
      </c>
      <c r="I12" s="203"/>
      <c r="J12" s="208" t="s">
        <v>57</v>
      </c>
      <c r="K12" s="210"/>
      <c r="L12" s="210"/>
      <c r="M12" s="211" t="s">
        <v>117</v>
      </c>
      <c r="N12" s="162">
        <f>PRODUCT(O12+P12)</f>
        <v>15</v>
      </c>
      <c r="O12" s="162">
        <v>9</v>
      </c>
      <c r="P12" s="162">
        <v>6</v>
      </c>
      <c r="Q12" s="185">
        <f>PRODUCT(O12/N12)</f>
        <v>0.6</v>
      </c>
      <c r="R12" s="203"/>
      <c r="S12" s="203"/>
      <c r="T12" s="26"/>
      <c r="U12" s="26"/>
      <c r="V12" s="26"/>
      <c r="W12" s="30"/>
      <c r="X12" s="150"/>
      <c r="Y12" s="38"/>
      <c r="Z12" s="206"/>
      <c r="AA12" s="150"/>
      <c r="AB12" s="150"/>
      <c r="AC12" s="150"/>
      <c r="AD12" s="150"/>
      <c r="AE12" s="150"/>
      <c r="AF12" s="150"/>
      <c r="AG12" s="182"/>
    </row>
    <row r="13" spans="1:33" s="207" customFormat="1" ht="15" customHeight="1" x14ac:dyDescent="0.25">
      <c r="A13" s="38"/>
      <c r="B13" s="212" t="s">
        <v>15</v>
      </c>
      <c r="C13" s="213"/>
      <c r="D13" s="213"/>
      <c r="E13" s="162">
        <f>SUM(J9)</f>
        <v>25</v>
      </c>
      <c r="F13" s="162">
        <f>SUM(K9)</f>
        <v>11</v>
      </c>
      <c r="G13" s="162">
        <f>SUM(L9)</f>
        <v>14</v>
      </c>
      <c r="H13" s="185">
        <f>PRODUCT(F13/E13)</f>
        <v>0.44</v>
      </c>
      <c r="I13" s="203"/>
      <c r="J13" s="208" t="s">
        <v>58</v>
      </c>
      <c r="K13" s="210"/>
      <c r="L13" s="214"/>
      <c r="M13" s="211" t="s">
        <v>118</v>
      </c>
      <c r="N13" s="162">
        <f>PRODUCT(O13+P13)</f>
        <v>6</v>
      </c>
      <c r="O13" s="162">
        <v>0</v>
      </c>
      <c r="P13" s="162">
        <v>6</v>
      </c>
      <c r="Q13" s="185">
        <f>PRODUCT(O13/N13)</f>
        <v>0</v>
      </c>
      <c r="R13" s="203"/>
      <c r="S13" s="203"/>
      <c r="T13" s="26"/>
      <c r="U13" s="26"/>
      <c r="V13" s="26"/>
      <c r="W13" s="30"/>
      <c r="X13" s="150"/>
      <c r="Y13" s="38"/>
      <c r="Z13" s="26"/>
      <c r="AA13" s="150"/>
      <c r="AB13" s="150"/>
      <c r="AC13" s="150"/>
      <c r="AD13" s="150"/>
      <c r="AE13" s="150"/>
      <c r="AF13" s="150"/>
      <c r="AG13" s="182"/>
    </row>
    <row r="14" spans="1:33" s="207" customFormat="1" ht="15" customHeight="1" x14ac:dyDescent="0.25">
      <c r="A14" s="38"/>
      <c r="B14" s="208" t="s">
        <v>16</v>
      </c>
      <c r="C14" s="213"/>
      <c r="D14" s="213"/>
      <c r="E14" s="162"/>
      <c r="F14" s="162"/>
      <c r="G14" s="162"/>
      <c r="H14" s="185"/>
      <c r="I14" s="203"/>
      <c r="J14" s="215" t="s">
        <v>63</v>
      </c>
      <c r="K14" s="216"/>
      <c r="L14" s="216"/>
      <c r="M14" s="211" t="s">
        <v>119</v>
      </c>
      <c r="N14" s="162">
        <v>4</v>
      </c>
      <c r="O14" s="162">
        <v>2</v>
      </c>
      <c r="P14" s="162">
        <v>2</v>
      </c>
      <c r="Q14" s="185">
        <v>0.5</v>
      </c>
      <c r="R14" s="203"/>
      <c r="S14" s="203"/>
      <c r="T14" s="26"/>
      <c r="U14" s="26"/>
      <c r="V14" s="26"/>
      <c r="W14" s="30"/>
      <c r="X14" s="150"/>
      <c r="Y14" s="38"/>
      <c r="Z14" s="26"/>
      <c r="AA14" s="150"/>
      <c r="AB14" s="150"/>
      <c r="AC14" s="150"/>
      <c r="AD14" s="150"/>
      <c r="AE14" s="150"/>
      <c r="AF14" s="150"/>
      <c r="AG14" s="182"/>
    </row>
    <row r="15" spans="1:33" s="207" customFormat="1" ht="15" customHeight="1" x14ac:dyDescent="0.2">
      <c r="A15" s="38"/>
      <c r="B15" s="190" t="s">
        <v>25</v>
      </c>
      <c r="C15" s="217"/>
      <c r="D15" s="217"/>
      <c r="E15" s="175">
        <f>SUM(E12:E14)</f>
        <v>108</v>
      </c>
      <c r="F15" s="175">
        <f>SUM(F12:F14)</f>
        <v>68</v>
      </c>
      <c r="G15" s="175">
        <f>SUM(G12:G14)</f>
        <v>40</v>
      </c>
      <c r="H15" s="218">
        <f>PRODUCT(F15/E15)</f>
        <v>0.62962962962962965</v>
      </c>
      <c r="I15" s="219"/>
      <c r="J15" s="190" t="s">
        <v>25</v>
      </c>
      <c r="K15" s="217"/>
      <c r="L15" s="217"/>
      <c r="M15" s="175"/>
      <c r="N15" s="175">
        <f>SUM(N12:N14)</f>
        <v>25</v>
      </c>
      <c r="O15" s="175">
        <f>SUM(O12:O14)</f>
        <v>11</v>
      </c>
      <c r="P15" s="175">
        <f>SUM(P12:P14)</f>
        <v>14</v>
      </c>
      <c r="Q15" s="36">
        <f>PRODUCT(O15/N15)</f>
        <v>0.44</v>
      </c>
      <c r="R15" s="203"/>
      <c r="S15" s="203"/>
      <c r="T15" s="26"/>
      <c r="U15" s="26"/>
      <c r="V15" s="26"/>
      <c r="W15" s="26"/>
      <c r="X15" s="26"/>
      <c r="Y15" s="38"/>
      <c r="Z15" s="150"/>
      <c r="AA15" s="150"/>
      <c r="AB15" s="150"/>
      <c r="AC15" s="150"/>
      <c r="AD15" s="150"/>
      <c r="AE15" s="150"/>
      <c r="AF15" s="150"/>
      <c r="AG15" s="182"/>
    </row>
    <row r="16" spans="1:33" s="207" customFormat="1" ht="15" customHeight="1" x14ac:dyDescent="0.2">
      <c r="A16" s="38"/>
      <c r="B16" s="220"/>
      <c r="C16" s="220"/>
      <c r="D16" s="221"/>
      <c r="E16" s="220"/>
      <c r="F16" s="203"/>
      <c r="G16" s="203"/>
      <c r="H16" s="203"/>
      <c r="I16" s="222"/>
      <c r="J16" s="220"/>
      <c r="K16" s="203"/>
      <c r="L16" s="203"/>
      <c r="M16" s="203"/>
      <c r="N16" s="220"/>
      <c r="O16" s="203"/>
      <c r="P16" s="203"/>
      <c r="Q16" s="203"/>
      <c r="R16" s="203"/>
      <c r="S16" s="203"/>
      <c r="T16" s="26"/>
      <c r="U16" s="26"/>
      <c r="V16" s="26"/>
      <c r="W16" s="26"/>
      <c r="X16" s="26"/>
      <c r="Y16" s="203"/>
      <c r="Z16" s="150"/>
      <c r="AA16" s="150"/>
      <c r="AB16" s="150"/>
      <c r="AC16" s="150"/>
      <c r="AD16" s="150"/>
      <c r="AE16" s="150"/>
      <c r="AF16" s="150"/>
      <c r="AG16" s="182"/>
    </row>
    <row r="17" spans="1:33" s="207" customFormat="1" ht="15" customHeight="1" x14ac:dyDescent="0.2">
      <c r="A17" s="38"/>
      <c r="B17" s="38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6"/>
      <c r="X17" s="26"/>
      <c r="Y17" s="26"/>
      <c r="Z17" s="150"/>
      <c r="AA17" s="150"/>
      <c r="AB17" s="150"/>
      <c r="AC17" s="150"/>
      <c r="AD17" s="150"/>
      <c r="AE17" s="150"/>
      <c r="AF17" s="150"/>
      <c r="AG17" s="182"/>
    </row>
    <row r="18" spans="1:33" ht="15" customHeight="1" x14ac:dyDescent="0.2">
      <c r="A18" s="38"/>
      <c r="B18" s="38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6"/>
      <c r="X18" s="26"/>
      <c r="Y18" s="26"/>
      <c r="Z18" s="150"/>
      <c r="AA18" s="150"/>
      <c r="AB18" s="150"/>
      <c r="AC18" s="150"/>
      <c r="AD18" s="150"/>
      <c r="AE18" s="150"/>
      <c r="AF18" s="150"/>
    </row>
    <row r="19" spans="1:33" ht="15" customHeight="1" x14ac:dyDescent="0.2">
      <c r="A19" s="38"/>
      <c r="B19" s="38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6"/>
      <c r="X19" s="26"/>
      <c r="Y19" s="26"/>
      <c r="Z19" s="150"/>
      <c r="AA19" s="150"/>
      <c r="AB19" s="150"/>
      <c r="AC19" s="150"/>
      <c r="AD19" s="150"/>
      <c r="AE19" s="150"/>
      <c r="AF19" s="150"/>
    </row>
    <row r="20" spans="1:33" ht="15" customHeight="1" x14ac:dyDescent="0.2">
      <c r="A20" s="38"/>
      <c r="B20" s="38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6"/>
      <c r="X20" s="26"/>
      <c r="Y20" s="26"/>
      <c r="Z20" s="150"/>
      <c r="AA20" s="150"/>
      <c r="AB20" s="150"/>
      <c r="AC20" s="150"/>
      <c r="AD20" s="150"/>
      <c r="AE20" s="150"/>
      <c r="AF20" s="150"/>
    </row>
    <row r="21" spans="1:33" ht="15" customHeight="1" x14ac:dyDescent="0.2">
      <c r="A21" s="38"/>
      <c r="B21" s="38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6"/>
      <c r="X21" s="26"/>
      <c r="Y21" s="26"/>
      <c r="Z21" s="150"/>
      <c r="AA21" s="150"/>
      <c r="AB21" s="150"/>
      <c r="AC21" s="150"/>
      <c r="AD21" s="150"/>
      <c r="AE21" s="150"/>
      <c r="AF21" s="150"/>
    </row>
    <row r="22" spans="1:33" ht="15" customHeight="1" x14ac:dyDescent="0.2">
      <c r="A22" s="38"/>
      <c r="B22" s="38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6"/>
      <c r="X22" s="26"/>
      <c r="Y22" s="26"/>
      <c r="Z22" s="150"/>
      <c r="AA22" s="150"/>
      <c r="AB22" s="150"/>
      <c r="AC22" s="150"/>
      <c r="AD22" s="150"/>
      <c r="AE22" s="150"/>
      <c r="AF22" s="150"/>
    </row>
    <row r="23" spans="1:33" ht="15" customHeight="1" x14ac:dyDescent="0.2">
      <c r="A23" s="38"/>
      <c r="B23" s="38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6"/>
      <c r="X23" s="26"/>
      <c r="Y23" s="26"/>
      <c r="Z23" s="150"/>
      <c r="AA23" s="150"/>
      <c r="AB23" s="150"/>
      <c r="AC23" s="150"/>
      <c r="AD23" s="150"/>
      <c r="AE23" s="150"/>
      <c r="AF23" s="150"/>
    </row>
    <row r="24" spans="1:33" ht="15" customHeight="1" x14ac:dyDescent="0.2">
      <c r="A24" s="38"/>
      <c r="B24" s="38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6"/>
      <c r="X24" s="26"/>
      <c r="Y24" s="26"/>
      <c r="Z24" s="150"/>
      <c r="AA24" s="150"/>
      <c r="AB24" s="150"/>
      <c r="AC24" s="150"/>
      <c r="AD24" s="150"/>
      <c r="AE24" s="150"/>
      <c r="AF24" s="150"/>
    </row>
    <row r="25" spans="1:33" ht="15" customHeight="1" x14ac:dyDescent="0.2">
      <c r="A25" s="38"/>
      <c r="B25" s="38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6"/>
      <c r="X25" s="26"/>
      <c r="Y25" s="26"/>
      <c r="Z25" s="150"/>
      <c r="AA25" s="150"/>
      <c r="AB25" s="150"/>
      <c r="AC25" s="150"/>
      <c r="AD25" s="150"/>
      <c r="AE25" s="150"/>
      <c r="AF25" s="150"/>
    </row>
    <row r="26" spans="1:33" ht="15" customHeight="1" x14ac:dyDescent="0.2">
      <c r="A26" s="38"/>
      <c r="B26" s="38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6"/>
      <c r="X26" s="26"/>
      <c r="Y26" s="26"/>
      <c r="Z26" s="150"/>
      <c r="AA26" s="150"/>
      <c r="AB26" s="150"/>
      <c r="AC26" s="150"/>
      <c r="AD26" s="150"/>
      <c r="AE26" s="150"/>
      <c r="AF26" s="150"/>
    </row>
    <row r="27" spans="1:33" ht="15" customHeight="1" x14ac:dyDescent="0.2">
      <c r="A27" s="38"/>
      <c r="B27" s="38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6"/>
      <c r="X27" s="26"/>
      <c r="Y27" s="150"/>
      <c r="Z27" s="150"/>
      <c r="AA27" s="150"/>
      <c r="AB27" s="150"/>
      <c r="AC27" s="150"/>
      <c r="AD27" s="150"/>
      <c r="AE27" s="150"/>
      <c r="AF27" s="150"/>
    </row>
    <row r="28" spans="1:33" ht="15" customHeight="1" x14ac:dyDescent="0.2">
      <c r="A28" s="38"/>
      <c r="B28" s="38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6"/>
      <c r="X28" s="26"/>
      <c r="Y28" s="150"/>
      <c r="Z28" s="150"/>
      <c r="AA28" s="150"/>
      <c r="AB28" s="150"/>
      <c r="AC28" s="150"/>
      <c r="AD28" s="150"/>
      <c r="AE28" s="150"/>
      <c r="AF28" s="150"/>
    </row>
    <row r="29" spans="1:33" ht="15" customHeight="1" x14ac:dyDescent="0.2">
      <c r="A29" s="38"/>
      <c r="B29" s="38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6"/>
      <c r="X29" s="26"/>
      <c r="Y29" s="150"/>
      <c r="Z29" s="150"/>
      <c r="AA29" s="150"/>
      <c r="AB29" s="150"/>
      <c r="AC29" s="150"/>
      <c r="AD29" s="150"/>
      <c r="AE29" s="150"/>
      <c r="AF29" s="150"/>
    </row>
    <row r="30" spans="1:33" ht="15" customHeight="1" x14ac:dyDescent="0.2">
      <c r="A30" s="38"/>
      <c r="B30" s="38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6"/>
      <c r="X30" s="26"/>
      <c r="Y30" s="150"/>
      <c r="Z30" s="150"/>
      <c r="AA30" s="150"/>
      <c r="AB30" s="150"/>
      <c r="AC30" s="150"/>
      <c r="AD30" s="150"/>
      <c r="AE30" s="150"/>
      <c r="AF30" s="150"/>
    </row>
    <row r="31" spans="1:33" ht="15" customHeight="1" x14ac:dyDescent="0.2">
      <c r="A31" s="38"/>
      <c r="B31" s="38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23"/>
      <c r="S31" s="223"/>
      <c r="T31" s="203"/>
      <c r="U31" s="203"/>
      <c r="V31" s="203"/>
      <c r="W31" s="26"/>
      <c r="X31" s="26"/>
      <c r="Y31" s="150"/>
      <c r="Z31" s="150"/>
      <c r="AA31" s="150"/>
      <c r="AB31" s="150"/>
      <c r="AC31" s="150"/>
      <c r="AD31" s="150"/>
      <c r="AE31" s="150"/>
      <c r="AF31" s="150"/>
    </row>
    <row r="32" spans="1:33" ht="15" customHeight="1" x14ac:dyDescent="0.2">
      <c r="A32" s="38"/>
      <c r="B32" s="38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6"/>
      <c r="X32" s="26"/>
      <c r="Y32" s="150"/>
      <c r="Z32" s="150"/>
      <c r="AA32" s="150"/>
      <c r="AB32" s="150"/>
      <c r="AC32" s="150"/>
      <c r="AD32" s="150"/>
      <c r="AE32" s="150"/>
      <c r="AF32" s="150"/>
    </row>
    <row r="33" spans="1:32" s="183" customFormat="1" ht="15" customHeight="1" x14ac:dyDescent="0.2">
      <c r="A33" s="38"/>
      <c r="B33" s="38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6"/>
      <c r="X33" s="26"/>
      <c r="Y33" s="150"/>
      <c r="Z33" s="150"/>
      <c r="AA33" s="150"/>
      <c r="AB33" s="150"/>
      <c r="AC33" s="150"/>
      <c r="AD33" s="150"/>
      <c r="AE33" s="150"/>
      <c r="AF33" s="150"/>
    </row>
    <row r="34" spans="1:32" s="183" customFormat="1" ht="15" customHeight="1" x14ac:dyDescent="0.2">
      <c r="A34" s="38"/>
      <c r="B34" s="38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6"/>
      <c r="X34" s="26"/>
      <c r="Y34" s="150"/>
      <c r="Z34" s="150"/>
      <c r="AA34" s="150"/>
      <c r="AB34" s="150"/>
      <c r="AC34" s="150"/>
      <c r="AD34" s="150"/>
      <c r="AE34" s="150"/>
      <c r="AF34" s="150"/>
    </row>
    <row r="35" spans="1:32" s="183" customFormat="1" ht="15" customHeight="1" x14ac:dyDescent="0.2">
      <c r="A35" s="38"/>
      <c r="B35" s="38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6"/>
      <c r="X35" s="26"/>
      <c r="Y35" s="150"/>
      <c r="Z35" s="150"/>
      <c r="AA35" s="150"/>
      <c r="AB35" s="150"/>
      <c r="AC35" s="150"/>
      <c r="AD35" s="150"/>
      <c r="AE35" s="150"/>
      <c r="AF35" s="150"/>
    </row>
    <row r="36" spans="1:32" s="183" customFormat="1" ht="15" customHeight="1" x14ac:dyDescent="0.2">
      <c r="A36" s="38"/>
      <c r="B36" s="38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6"/>
      <c r="X36" s="26"/>
      <c r="Y36" s="150"/>
      <c r="Z36" s="150"/>
      <c r="AA36" s="150"/>
      <c r="AB36" s="150"/>
      <c r="AC36" s="150"/>
      <c r="AD36" s="150"/>
      <c r="AE36" s="150"/>
      <c r="AF36" s="150"/>
    </row>
    <row r="37" spans="1:32" s="183" customFormat="1" ht="15" customHeight="1" x14ac:dyDescent="0.2">
      <c r="A37" s="38"/>
      <c r="B37" s="38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6"/>
      <c r="X37" s="26"/>
      <c r="Y37" s="150"/>
      <c r="Z37" s="150"/>
      <c r="AA37" s="150"/>
      <c r="AB37" s="150"/>
      <c r="AC37" s="150"/>
      <c r="AD37" s="150"/>
      <c r="AE37" s="150"/>
      <c r="AF37" s="150"/>
    </row>
    <row r="38" spans="1:32" s="183" customFormat="1" ht="15" customHeight="1" x14ac:dyDescent="0.2">
      <c r="A38" s="38"/>
      <c r="B38" s="38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6"/>
      <c r="X38" s="26"/>
      <c r="Y38" s="150"/>
      <c r="Z38" s="150"/>
      <c r="AA38" s="150"/>
      <c r="AB38" s="150"/>
      <c r="AC38" s="150"/>
      <c r="AD38" s="150"/>
      <c r="AE38" s="150"/>
      <c r="AF38" s="150"/>
    </row>
    <row r="39" spans="1:32" s="183" customFormat="1" ht="15" customHeight="1" x14ac:dyDescent="0.2">
      <c r="A39" s="38"/>
      <c r="B39" s="38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6"/>
      <c r="X39" s="26"/>
      <c r="Y39" s="150"/>
      <c r="Z39" s="150"/>
      <c r="AA39" s="150"/>
      <c r="AB39" s="150"/>
      <c r="AC39" s="150"/>
      <c r="AD39" s="150"/>
      <c r="AE39" s="150"/>
      <c r="AF39" s="150"/>
    </row>
    <row r="40" spans="1:32" s="183" customFormat="1" ht="15" customHeight="1" x14ac:dyDescent="0.2">
      <c r="A40" s="38"/>
      <c r="B40" s="38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6"/>
      <c r="X40" s="26"/>
      <c r="Y40" s="150"/>
      <c r="Z40" s="150"/>
      <c r="AA40" s="150"/>
      <c r="AB40" s="150"/>
      <c r="AC40" s="150"/>
      <c r="AD40" s="150"/>
      <c r="AE40" s="150"/>
      <c r="AF40" s="150"/>
    </row>
    <row r="41" spans="1:32" s="183" customFormat="1" ht="15" customHeight="1" x14ac:dyDescent="0.2">
      <c r="A41" s="38"/>
      <c r="B41" s="38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6"/>
      <c r="X41" s="26"/>
      <c r="Y41" s="150"/>
      <c r="Z41" s="150"/>
      <c r="AA41" s="150"/>
      <c r="AB41" s="150"/>
      <c r="AC41" s="150"/>
      <c r="AD41" s="150"/>
      <c r="AE41" s="150"/>
      <c r="AF41" s="150"/>
    </row>
    <row r="42" spans="1:32" s="183" customFormat="1" ht="15" customHeight="1" x14ac:dyDescent="0.2">
      <c r="A42" s="38"/>
      <c r="B42" s="38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6"/>
      <c r="X42" s="26"/>
      <c r="Y42" s="150"/>
      <c r="Z42" s="150"/>
      <c r="AA42" s="150"/>
      <c r="AB42" s="150"/>
      <c r="AC42" s="150"/>
      <c r="AD42" s="150"/>
      <c r="AE42" s="150"/>
      <c r="AF42" s="150"/>
    </row>
    <row r="43" spans="1:32" s="183" customFormat="1" ht="15" customHeight="1" x14ac:dyDescent="0.2">
      <c r="A43" s="38"/>
      <c r="B43" s="38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6"/>
      <c r="X43" s="26"/>
      <c r="Y43" s="150"/>
      <c r="Z43" s="150"/>
      <c r="AA43" s="150"/>
      <c r="AB43" s="150"/>
      <c r="AC43" s="150"/>
      <c r="AD43" s="150"/>
      <c r="AE43" s="150"/>
      <c r="AF43" s="150"/>
    </row>
    <row r="44" spans="1:32" s="183" customFormat="1" ht="15" customHeight="1" x14ac:dyDescent="0.2">
      <c r="A44" s="38"/>
      <c r="B44" s="38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6"/>
      <c r="X44" s="26"/>
      <c r="Y44" s="150"/>
      <c r="Z44" s="150"/>
      <c r="AA44" s="150"/>
      <c r="AB44" s="150"/>
      <c r="AC44" s="150"/>
      <c r="AD44" s="150"/>
      <c r="AE44" s="150"/>
      <c r="AF44" s="150"/>
    </row>
    <row r="45" spans="1:32" s="183" customFormat="1" ht="15" customHeight="1" x14ac:dyDescent="0.2">
      <c r="A45" s="38"/>
      <c r="B45" s="38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6"/>
      <c r="X45" s="26"/>
      <c r="Y45" s="150"/>
      <c r="Z45" s="150"/>
      <c r="AA45" s="150"/>
      <c r="AB45" s="150"/>
      <c r="AC45" s="150"/>
      <c r="AD45" s="150"/>
      <c r="AE45" s="150"/>
      <c r="AF45" s="150"/>
    </row>
    <row r="46" spans="1:32" s="183" customFormat="1" ht="15" customHeight="1" x14ac:dyDescent="0.2">
      <c r="A46" s="38"/>
      <c r="B46" s="38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6"/>
      <c r="X46" s="26"/>
      <c r="Y46" s="150"/>
      <c r="Z46" s="150"/>
      <c r="AA46" s="150"/>
      <c r="AB46" s="150"/>
      <c r="AC46" s="150"/>
      <c r="AD46" s="150"/>
      <c r="AE46" s="150"/>
      <c r="AF46" s="150"/>
    </row>
    <row r="47" spans="1:32" s="183" customFormat="1" ht="15" customHeight="1" x14ac:dyDescent="0.2">
      <c r="A47" s="38"/>
      <c r="B47" s="38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6"/>
      <c r="X47" s="26"/>
      <c r="Y47" s="150"/>
      <c r="Z47" s="150"/>
      <c r="AA47" s="150"/>
      <c r="AB47" s="150"/>
      <c r="AC47" s="150"/>
      <c r="AD47" s="150"/>
      <c r="AE47" s="150"/>
      <c r="AF47" s="150"/>
    </row>
    <row r="48" spans="1:32" s="183" customFormat="1" ht="15" customHeight="1" x14ac:dyDescent="0.2">
      <c r="A48" s="38"/>
      <c r="B48" s="38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6"/>
      <c r="X48" s="26"/>
      <c r="Y48" s="150"/>
      <c r="Z48" s="150"/>
      <c r="AA48" s="150"/>
      <c r="AB48" s="150"/>
      <c r="AC48" s="150"/>
      <c r="AD48" s="150"/>
      <c r="AE48" s="150"/>
      <c r="AF48" s="150"/>
    </row>
    <row r="49" spans="1:32" s="183" customFormat="1" ht="15" customHeight="1" x14ac:dyDescent="0.2">
      <c r="A49" s="38"/>
      <c r="B49" s="38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6"/>
      <c r="X49" s="26"/>
      <c r="Y49" s="150"/>
      <c r="Z49" s="150"/>
      <c r="AA49" s="150"/>
      <c r="AB49" s="150"/>
      <c r="AC49" s="150"/>
      <c r="AD49" s="150"/>
      <c r="AE49" s="150"/>
      <c r="AF49" s="150"/>
    </row>
    <row r="50" spans="1:32" s="183" customFormat="1" ht="15" customHeight="1" x14ac:dyDescent="0.2">
      <c r="A50" s="38"/>
      <c r="B50" s="38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6"/>
      <c r="X50" s="26"/>
      <c r="Y50" s="150"/>
      <c r="Z50" s="150"/>
      <c r="AA50" s="150"/>
      <c r="AB50" s="150"/>
      <c r="AC50" s="150"/>
      <c r="AD50" s="150"/>
      <c r="AE50" s="150"/>
      <c r="AF50" s="150"/>
    </row>
    <row r="51" spans="1:32" s="183" customFormat="1" ht="15" customHeight="1" x14ac:dyDescent="0.2">
      <c r="A51" s="38"/>
      <c r="B51" s="38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6"/>
      <c r="X51" s="26"/>
      <c r="Y51" s="150"/>
      <c r="Z51" s="150"/>
      <c r="AA51" s="150"/>
      <c r="AB51" s="150"/>
      <c r="AC51" s="150"/>
      <c r="AD51" s="150"/>
      <c r="AE51" s="150"/>
      <c r="AF51" s="150"/>
    </row>
    <row r="52" spans="1:32" s="183" customFormat="1" ht="15" customHeight="1" x14ac:dyDescent="0.2">
      <c r="A52" s="38"/>
      <c r="B52" s="38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6"/>
      <c r="X52" s="26"/>
      <c r="Y52" s="150"/>
      <c r="Z52" s="150"/>
      <c r="AA52" s="150"/>
      <c r="AB52" s="150"/>
      <c r="AC52" s="150"/>
      <c r="AD52" s="150"/>
      <c r="AE52" s="150"/>
      <c r="AF52" s="150"/>
    </row>
    <row r="53" spans="1:32" s="183" customFormat="1" ht="15" customHeight="1" x14ac:dyDescent="0.2">
      <c r="A53" s="38"/>
      <c r="B53" s="38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6"/>
      <c r="X53" s="26"/>
      <c r="Y53" s="150"/>
      <c r="Z53" s="150"/>
      <c r="AA53" s="150"/>
      <c r="AB53" s="150"/>
      <c r="AC53" s="150"/>
      <c r="AD53" s="150"/>
      <c r="AE53" s="150"/>
      <c r="AF53" s="150"/>
    </row>
    <row r="54" spans="1:32" s="183" customFormat="1" ht="15" customHeight="1" x14ac:dyDescent="0.2">
      <c r="A54" s="38"/>
      <c r="B54" s="38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6"/>
      <c r="X54" s="26"/>
      <c r="Y54" s="150"/>
      <c r="Z54" s="150"/>
      <c r="AA54" s="150"/>
      <c r="AB54" s="150"/>
      <c r="AC54" s="150"/>
      <c r="AD54" s="150"/>
      <c r="AE54" s="150"/>
      <c r="AF54" s="150"/>
    </row>
    <row r="55" spans="1:32" s="183" customFormat="1" ht="15" customHeight="1" x14ac:dyDescent="0.2">
      <c r="A55" s="38"/>
      <c r="B55" s="38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6"/>
      <c r="X55" s="26"/>
      <c r="Y55" s="150"/>
      <c r="Z55" s="150"/>
      <c r="AA55" s="150"/>
      <c r="AB55" s="150"/>
      <c r="AC55" s="150"/>
      <c r="AD55" s="150"/>
      <c r="AE55" s="150"/>
      <c r="AF55" s="150"/>
    </row>
    <row r="56" spans="1:32" s="183" customFormat="1" ht="15" customHeight="1" x14ac:dyDescent="0.2">
      <c r="A56" s="38"/>
      <c r="B56" s="38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6"/>
      <c r="X56" s="26"/>
      <c r="Y56" s="150"/>
      <c r="Z56" s="150"/>
      <c r="AA56" s="150"/>
      <c r="AB56" s="150"/>
      <c r="AC56" s="150"/>
      <c r="AD56" s="150"/>
      <c r="AE56" s="150"/>
      <c r="AF56" s="150"/>
    </row>
    <row r="57" spans="1:32" s="183" customFormat="1" ht="15" customHeight="1" x14ac:dyDescent="0.2">
      <c r="A57" s="38"/>
      <c r="B57" s="38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6"/>
      <c r="X57" s="26"/>
      <c r="Y57" s="150"/>
      <c r="Z57" s="150"/>
      <c r="AA57" s="150"/>
      <c r="AB57" s="150"/>
      <c r="AC57" s="150"/>
      <c r="AD57" s="150"/>
      <c r="AE57" s="150"/>
      <c r="AF57" s="150"/>
    </row>
    <row r="58" spans="1:32" s="183" customFormat="1" ht="15" customHeight="1" x14ac:dyDescent="0.2">
      <c r="A58" s="38"/>
      <c r="B58" s="38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6"/>
      <c r="X58" s="26"/>
      <c r="Y58" s="150"/>
      <c r="Z58" s="150"/>
      <c r="AA58" s="150"/>
      <c r="AB58" s="150"/>
      <c r="AC58" s="150"/>
      <c r="AD58" s="150"/>
      <c r="AE58" s="150"/>
      <c r="AF58" s="150"/>
    </row>
    <row r="59" spans="1:32" s="183" customFormat="1" ht="15" customHeight="1" x14ac:dyDescent="0.2">
      <c r="A59" s="38"/>
      <c r="B59" s="38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6"/>
      <c r="X59" s="26"/>
      <c r="Y59" s="150"/>
      <c r="Z59" s="150"/>
      <c r="AA59" s="150"/>
      <c r="AB59" s="150"/>
      <c r="AC59" s="150"/>
      <c r="AD59" s="150"/>
      <c r="AE59" s="150"/>
      <c r="AF59" s="150"/>
    </row>
    <row r="60" spans="1:32" s="183" customFormat="1" ht="15" customHeight="1" x14ac:dyDescent="0.2">
      <c r="A60" s="38"/>
      <c r="B60" s="38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6"/>
      <c r="X60" s="26"/>
      <c r="Y60" s="150"/>
      <c r="Z60" s="150"/>
      <c r="AA60" s="150"/>
      <c r="AB60" s="150"/>
      <c r="AC60" s="150"/>
      <c r="AD60" s="150"/>
      <c r="AE60" s="150"/>
      <c r="AF60" s="150"/>
    </row>
    <row r="61" spans="1:32" s="183" customFormat="1" ht="15" customHeight="1" x14ac:dyDescent="0.2">
      <c r="A61" s="38"/>
      <c r="B61" s="38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6"/>
      <c r="X61" s="26"/>
      <c r="Y61" s="150"/>
      <c r="Z61" s="150"/>
      <c r="AA61" s="150"/>
      <c r="AB61" s="150"/>
      <c r="AC61" s="150"/>
      <c r="AD61" s="150"/>
      <c r="AE61" s="150"/>
      <c r="AF61" s="150"/>
    </row>
    <row r="62" spans="1:32" s="183" customFormat="1" ht="15" customHeight="1" x14ac:dyDescent="0.2">
      <c r="A62" s="38"/>
      <c r="B62" s="38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6"/>
      <c r="X62" s="26"/>
      <c r="Y62" s="150"/>
      <c r="Z62" s="150"/>
      <c r="AA62" s="150"/>
      <c r="AB62" s="150"/>
      <c r="AC62" s="150"/>
      <c r="AD62" s="150"/>
      <c r="AE62" s="150"/>
      <c r="AF62" s="150"/>
    </row>
    <row r="63" spans="1:32" s="183" customFormat="1" ht="15" customHeight="1" x14ac:dyDescent="0.2">
      <c r="A63" s="38"/>
      <c r="B63" s="38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6"/>
      <c r="X63" s="26"/>
      <c r="Y63" s="150"/>
      <c r="Z63" s="150"/>
      <c r="AA63" s="150"/>
      <c r="AB63" s="150"/>
      <c r="AC63" s="150"/>
      <c r="AD63" s="150"/>
      <c r="AE63" s="150"/>
      <c r="AF63" s="150"/>
    </row>
    <row r="64" spans="1:32" s="183" customFormat="1" ht="15" customHeight="1" x14ac:dyDescent="0.2">
      <c r="A64" s="38"/>
      <c r="B64" s="38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6"/>
      <c r="X64" s="26"/>
      <c r="Y64" s="150"/>
      <c r="Z64" s="150"/>
      <c r="AA64" s="150"/>
      <c r="AB64" s="150"/>
      <c r="AC64" s="150"/>
      <c r="AD64" s="150"/>
      <c r="AE64" s="150"/>
      <c r="AF64" s="150"/>
    </row>
    <row r="65" spans="1:32" s="183" customFormat="1" ht="15" customHeight="1" x14ac:dyDescent="0.2">
      <c r="A65" s="38"/>
      <c r="B65" s="38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6"/>
      <c r="X65" s="26"/>
      <c r="Y65" s="150"/>
      <c r="Z65" s="150"/>
      <c r="AA65" s="150"/>
      <c r="AB65" s="150"/>
      <c r="AC65" s="150"/>
      <c r="AD65" s="150"/>
      <c r="AE65" s="150"/>
      <c r="AF65" s="150"/>
    </row>
    <row r="66" spans="1:32" s="183" customFormat="1" ht="15" customHeight="1" x14ac:dyDescent="0.2">
      <c r="A66" s="38"/>
      <c r="B66" s="38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6"/>
      <c r="X66" s="26"/>
      <c r="Y66" s="150"/>
      <c r="Z66" s="150"/>
      <c r="AA66" s="150"/>
      <c r="AB66" s="150"/>
      <c r="AC66" s="150"/>
      <c r="AD66" s="150"/>
      <c r="AE66" s="150"/>
      <c r="AF66" s="150"/>
    </row>
    <row r="67" spans="1:32" s="183" customFormat="1" ht="15" customHeight="1" x14ac:dyDescent="0.2">
      <c r="A67" s="38"/>
      <c r="B67" s="38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6"/>
      <c r="X67" s="26"/>
      <c r="Y67" s="150"/>
      <c r="Z67" s="150"/>
      <c r="AA67" s="150"/>
      <c r="AB67" s="150"/>
      <c r="AC67" s="150"/>
      <c r="AD67" s="150"/>
      <c r="AE67" s="150"/>
      <c r="AF67" s="150"/>
    </row>
    <row r="68" spans="1:32" s="183" customFormat="1" ht="15" customHeight="1" x14ac:dyDescent="0.2">
      <c r="A68" s="38"/>
      <c r="B68" s="38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6"/>
      <c r="X68" s="26"/>
      <c r="Y68" s="150"/>
      <c r="Z68" s="150"/>
      <c r="AA68" s="150"/>
      <c r="AB68" s="150"/>
      <c r="AC68" s="150"/>
      <c r="AD68" s="150"/>
      <c r="AE68" s="150"/>
      <c r="AF68" s="150"/>
    </row>
    <row r="69" spans="1:32" s="183" customFormat="1" ht="15" customHeight="1" x14ac:dyDescent="0.2">
      <c r="A69" s="38"/>
      <c r="B69" s="38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6"/>
      <c r="X69" s="26"/>
      <c r="Y69" s="150"/>
      <c r="Z69" s="150"/>
      <c r="AA69" s="150"/>
      <c r="AB69" s="150"/>
      <c r="AC69" s="150"/>
      <c r="AD69" s="150"/>
      <c r="AE69" s="150"/>
      <c r="AF69" s="150"/>
    </row>
    <row r="70" spans="1:32" s="183" customFormat="1" ht="15" customHeight="1" x14ac:dyDescent="0.2">
      <c r="A70" s="38"/>
      <c r="B70" s="38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6"/>
      <c r="X70" s="26"/>
      <c r="Y70" s="150"/>
      <c r="Z70" s="150"/>
      <c r="AA70" s="150"/>
      <c r="AB70" s="150"/>
      <c r="AC70" s="150"/>
      <c r="AD70" s="150"/>
      <c r="AE70" s="150"/>
      <c r="AF70" s="150"/>
    </row>
    <row r="71" spans="1:32" s="183" customFormat="1" ht="15" customHeight="1" x14ac:dyDescent="0.2">
      <c r="A71" s="38"/>
      <c r="B71" s="38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6"/>
      <c r="X71" s="26"/>
      <c r="Y71" s="150"/>
      <c r="Z71" s="150"/>
      <c r="AA71" s="150"/>
      <c r="AB71" s="150"/>
      <c r="AC71" s="150"/>
      <c r="AD71" s="150"/>
      <c r="AE71" s="150"/>
      <c r="AF71" s="150"/>
    </row>
    <row r="72" spans="1:32" s="183" customFormat="1" ht="15" customHeight="1" x14ac:dyDescent="0.2">
      <c r="A72" s="38"/>
      <c r="B72" s="38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6"/>
      <c r="X72" s="26"/>
      <c r="Y72" s="150"/>
      <c r="Z72" s="150"/>
      <c r="AA72" s="150"/>
      <c r="AB72" s="150"/>
      <c r="AC72" s="150"/>
      <c r="AD72" s="150"/>
      <c r="AE72" s="150"/>
      <c r="AF72" s="150"/>
    </row>
    <row r="73" spans="1:32" s="183" customFormat="1" ht="15" customHeight="1" x14ac:dyDescent="0.2">
      <c r="A73" s="38"/>
      <c r="B73" s="38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6"/>
      <c r="X73" s="26"/>
      <c r="Y73" s="150"/>
      <c r="Z73" s="150"/>
      <c r="AA73" s="150"/>
      <c r="AB73" s="150"/>
      <c r="AC73" s="150"/>
      <c r="AD73" s="150"/>
      <c r="AE73" s="150"/>
      <c r="AF73" s="150"/>
    </row>
    <row r="74" spans="1:32" s="183" customFormat="1" ht="15" customHeight="1" x14ac:dyDescent="0.2">
      <c r="A74" s="38"/>
      <c r="B74" s="38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6"/>
      <c r="X74" s="26"/>
      <c r="Y74" s="150"/>
      <c r="Z74" s="150"/>
      <c r="AA74" s="150"/>
      <c r="AB74" s="150"/>
      <c r="AC74" s="150"/>
      <c r="AD74" s="150"/>
      <c r="AE74" s="150"/>
      <c r="AF74" s="150"/>
    </row>
    <row r="75" spans="1:32" s="183" customFormat="1" ht="15" customHeight="1" x14ac:dyDescent="0.2">
      <c r="A75" s="38"/>
      <c r="B75" s="38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6"/>
      <c r="X75" s="26"/>
      <c r="Y75" s="150"/>
      <c r="Z75" s="150"/>
      <c r="AA75" s="150"/>
      <c r="AB75" s="150"/>
      <c r="AC75" s="150"/>
      <c r="AD75" s="150"/>
      <c r="AE75" s="150"/>
      <c r="AF75" s="150"/>
    </row>
    <row r="76" spans="1:32" s="183" customFormat="1" ht="15" customHeight="1" x14ac:dyDescent="0.2">
      <c r="A76" s="38"/>
      <c r="B76" s="38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6"/>
      <c r="X76" s="26"/>
      <c r="Y76" s="150"/>
      <c r="Z76" s="150"/>
      <c r="AA76" s="150"/>
      <c r="AB76" s="150"/>
      <c r="AC76" s="150"/>
      <c r="AD76" s="150"/>
      <c r="AE76" s="150"/>
      <c r="AF76" s="150"/>
    </row>
    <row r="77" spans="1:32" s="183" customFormat="1" ht="15" customHeight="1" x14ac:dyDescent="0.2">
      <c r="A77" s="38"/>
      <c r="B77" s="38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6"/>
      <c r="X77" s="26"/>
      <c r="Y77" s="150"/>
      <c r="Z77" s="150"/>
      <c r="AA77" s="150"/>
      <c r="AB77" s="150"/>
      <c r="AC77" s="150"/>
      <c r="AD77" s="150"/>
      <c r="AE77" s="150"/>
      <c r="AF77" s="150"/>
    </row>
    <row r="78" spans="1:32" s="183" customFormat="1" ht="15" customHeight="1" x14ac:dyDescent="0.2">
      <c r="A78" s="38"/>
      <c r="B78" s="38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6"/>
      <c r="X78" s="26"/>
      <c r="Y78" s="150"/>
      <c r="Z78" s="150"/>
      <c r="AA78" s="150"/>
      <c r="AB78" s="150"/>
      <c r="AC78" s="150"/>
      <c r="AD78" s="150"/>
      <c r="AE78" s="150"/>
      <c r="AF78" s="150"/>
    </row>
    <row r="79" spans="1:32" s="183" customFormat="1" ht="15" customHeight="1" x14ac:dyDescent="0.2">
      <c r="A79" s="38"/>
      <c r="B79" s="38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6"/>
      <c r="X79" s="26"/>
      <c r="Y79" s="150"/>
      <c r="Z79" s="150"/>
      <c r="AA79" s="150"/>
      <c r="AB79" s="150"/>
      <c r="AC79" s="150"/>
      <c r="AD79" s="150"/>
      <c r="AE79" s="150"/>
      <c r="AF79" s="150"/>
    </row>
    <row r="80" spans="1:32" s="183" customFormat="1" ht="15" customHeight="1" x14ac:dyDescent="0.2">
      <c r="A80" s="38"/>
      <c r="B80" s="38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6"/>
      <c r="X80" s="26"/>
      <c r="Y80" s="150"/>
      <c r="Z80" s="150"/>
      <c r="AA80" s="150"/>
      <c r="AB80" s="150"/>
      <c r="AC80" s="150"/>
      <c r="AD80" s="150"/>
      <c r="AE80" s="150"/>
      <c r="AF80" s="150"/>
    </row>
    <row r="81" spans="1:32" s="183" customFormat="1" ht="15" customHeight="1" x14ac:dyDescent="0.2">
      <c r="A81" s="38"/>
      <c r="B81" s="38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6"/>
      <c r="X81" s="26"/>
      <c r="Y81" s="150"/>
      <c r="Z81" s="150"/>
      <c r="AA81" s="150"/>
      <c r="AB81" s="150"/>
      <c r="AC81" s="150"/>
      <c r="AD81" s="150"/>
      <c r="AE81" s="150"/>
      <c r="AF81" s="150"/>
    </row>
    <row r="82" spans="1:32" s="183" customFormat="1" ht="15" customHeight="1" x14ac:dyDescent="0.2">
      <c r="A82" s="38"/>
      <c r="B82" s="38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6"/>
      <c r="X82" s="26"/>
      <c r="Y82" s="150"/>
      <c r="Z82" s="150"/>
      <c r="AA82" s="150"/>
      <c r="AB82" s="150"/>
      <c r="AC82" s="150"/>
      <c r="AD82" s="150"/>
      <c r="AE82" s="150"/>
      <c r="AF82" s="150"/>
    </row>
    <row r="83" spans="1:32" s="183" customFormat="1" ht="15" customHeight="1" x14ac:dyDescent="0.2">
      <c r="A83" s="38"/>
      <c r="B83" s="38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6"/>
      <c r="X83" s="26"/>
      <c r="Y83" s="150"/>
      <c r="Z83" s="150"/>
      <c r="AA83" s="150"/>
      <c r="AB83" s="150"/>
      <c r="AC83" s="150"/>
      <c r="AD83" s="150"/>
      <c r="AE83" s="150"/>
      <c r="AF83" s="150"/>
    </row>
    <row r="84" spans="1:32" s="183" customFormat="1" ht="15" customHeight="1" x14ac:dyDescent="0.2">
      <c r="A84" s="38"/>
      <c r="B84" s="38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6"/>
      <c r="X84" s="26"/>
      <c r="Y84" s="150"/>
      <c r="Z84" s="150"/>
      <c r="AA84" s="150"/>
      <c r="AB84" s="150"/>
      <c r="AC84" s="150"/>
      <c r="AD84" s="150"/>
      <c r="AE84" s="150"/>
      <c r="AF84" s="150"/>
    </row>
    <row r="85" spans="1:32" s="183" customFormat="1" ht="15" customHeight="1" x14ac:dyDescent="0.2">
      <c r="A85" s="38"/>
      <c r="B85" s="38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6"/>
      <c r="X85" s="26"/>
      <c r="Y85" s="150"/>
      <c r="Z85" s="150"/>
      <c r="AA85" s="150"/>
      <c r="AB85" s="150"/>
      <c r="AC85" s="150"/>
      <c r="AD85" s="150"/>
      <c r="AE85" s="150"/>
      <c r="AF85" s="150"/>
    </row>
    <row r="86" spans="1:32" s="183" customFormat="1" ht="15" customHeight="1" x14ac:dyDescent="0.2">
      <c r="A86" s="38"/>
      <c r="B86" s="38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6"/>
      <c r="X86" s="26"/>
      <c r="Y86" s="150"/>
      <c r="Z86" s="150"/>
      <c r="AA86" s="150"/>
      <c r="AB86" s="150"/>
      <c r="AC86" s="150"/>
      <c r="AD86" s="150"/>
      <c r="AE86" s="150"/>
      <c r="AF86" s="150"/>
    </row>
    <row r="87" spans="1:32" s="183" customFormat="1" ht="15" customHeight="1" x14ac:dyDescent="0.2">
      <c r="A87" s="38"/>
      <c r="B87" s="38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6"/>
      <c r="X87" s="26"/>
      <c r="Y87" s="150"/>
      <c r="Z87" s="150"/>
      <c r="AA87" s="150"/>
      <c r="AB87" s="150"/>
      <c r="AC87" s="150"/>
      <c r="AD87" s="150"/>
      <c r="AE87" s="150"/>
      <c r="AF87" s="150"/>
    </row>
    <row r="88" spans="1:32" s="183" customFormat="1" ht="15" customHeight="1" x14ac:dyDescent="0.2">
      <c r="A88" s="38"/>
      <c r="B88" s="38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6"/>
      <c r="X88" s="26"/>
      <c r="Y88" s="150"/>
      <c r="Z88" s="150"/>
      <c r="AA88" s="150"/>
      <c r="AB88" s="150"/>
      <c r="AC88" s="150"/>
      <c r="AD88" s="150"/>
      <c r="AE88" s="150"/>
      <c r="AF88" s="150"/>
    </row>
    <row r="89" spans="1:32" s="183" customFormat="1" ht="15" customHeight="1" x14ac:dyDescent="0.2">
      <c r="A89" s="38"/>
      <c r="B89" s="38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6"/>
      <c r="X89" s="26"/>
      <c r="Y89" s="150"/>
      <c r="Z89" s="150"/>
      <c r="AA89" s="150"/>
      <c r="AB89" s="150"/>
      <c r="AC89" s="150"/>
      <c r="AD89" s="150"/>
      <c r="AE89" s="150"/>
      <c r="AF89" s="150"/>
    </row>
    <row r="90" spans="1:32" s="183" customFormat="1" ht="15" customHeight="1" x14ac:dyDescent="0.2">
      <c r="A90" s="38"/>
      <c r="B90" s="38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6"/>
      <c r="X90" s="26"/>
      <c r="Y90" s="150"/>
      <c r="Z90" s="150"/>
      <c r="AA90" s="150"/>
      <c r="AB90" s="150"/>
      <c r="AC90" s="150"/>
      <c r="AD90" s="150"/>
      <c r="AE90" s="150"/>
      <c r="AF90" s="150"/>
    </row>
    <row r="91" spans="1:32" s="183" customFormat="1" ht="15" customHeight="1" x14ac:dyDescent="0.2">
      <c r="A91" s="38"/>
      <c r="B91" s="38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6"/>
      <c r="X91" s="26"/>
      <c r="Y91" s="150"/>
      <c r="Z91" s="150"/>
      <c r="AA91" s="150"/>
      <c r="AB91" s="150"/>
      <c r="AC91" s="150"/>
      <c r="AD91" s="150"/>
      <c r="AE91" s="150"/>
      <c r="AF91" s="150"/>
    </row>
    <row r="92" spans="1:32" s="183" customFormat="1" ht="15" customHeight="1" x14ac:dyDescent="0.2">
      <c r="A92" s="38"/>
      <c r="B92" s="38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6"/>
      <c r="X92" s="26"/>
      <c r="Y92" s="150"/>
      <c r="Z92" s="150"/>
      <c r="AA92" s="150"/>
      <c r="AB92" s="150"/>
      <c r="AC92" s="150"/>
      <c r="AD92" s="150"/>
      <c r="AE92" s="150"/>
      <c r="AF92" s="150"/>
    </row>
    <row r="93" spans="1:32" s="183" customFormat="1" ht="15" customHeight="1" x14ac:dyDescent="0.2">
      <c r="A93" s="38"/>
      <c r="B93" s="38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6"/>
      <c r="X93" s="26"/>
      <c r="Y93" s="150"/>
      <c r="Z93" s="150"/>
      <c r="AA93" s="150"/>
      <c r="AB93" s="150"/>
      <c r="AC93" s="150"/>
      <c r="AD93" s="150"/>
      <c r="AE93" s="150"/>
      <c r="AF93" s="150"/>
    </row>
    <row r="94" spans="1:32" s="183" customFormat="1" ht="15" customHeight="1" x14ac:dyDescent="0.2">
      <c r="A94" s="38"/>
      <c r="B94" s="38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6"/>
      <c r="X94" s="26"/>
      <c r="Y94" s="150"/>
      <c r="Z94" s="150"/>
      <c r="AA94" s="150"/>
      <c r="AB94" s="150"/>
      <c r="AC94" s="150"/>
      <c r="AD94" s="150"/>
      <c r="AE94" s="150"/>
      <c r="AF94" s="150"/>
    </row>
    <row r="95" spans="1:32" s="183" customFormat="1" ht="15" customHeight="1" x14ac:dyDescent="0.2">
      <c r="A95" s="38"/>
      <c r="B95" s="38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6"/>
      <c r="X95" s="26"/>
      <c r="Y95" s="150"/>
      <c r="Z95" s="150"/>
      <c r="AA95" s="150"/>
      <c r="AB95" s="150"/>
      <c r="AC95" s="150"/>
      <c r="AD95" s="150"/>
      <c r="AE95" s="150"/>
      <c r="AF95" s="150"/>
    </row>
    <row r="96" spans="1:32" s="183" customFormat="1" ht="15" customHeight="1" x14ac:dyDescent="0.2">
      <c r="A96" s="38"/>
      <c r="B96" s="38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6"/>
      <c r="X96" s="26"/>
      <c r="Y96" s="150"/>
      <c r="Z96" s="150"/>
      <c r="AA96" s="150"/>
      <c r="AB96" s="150"/>
      <c r="AC96" s="150"/>
      <c r="AD96" s="150"/>
      <c r="AE96" s="150"/>
      <c r="AF96" s="150"/>
    </row>
    <row r="97" spans="1:32" s="183" customFormat="1" ht="15" customHeight="1" x14ac:dyDescent="0.2">
      <c r="A97" s="38"/>
      <c r="B97" s="38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6"/>
      <c r="X97" s="26"/>
      <c r="Y97" s="150"/>
      <c r="Z97" s="150"/>
      <c r="AA97" s="150"/>
      <c r="AB97" s="150"/>
      <c r="AC97" s="150"/>
      <c r="AD97" s="150"/>
      <c r="AE97" s="150"/>
      <c r="AF97" s="150"/>
    </row>
    <row r="98" spans="1:32" s="183" customFormat="1" ht="15" customHeight="1" x14ac:dyDescent="0.2">
      <c r="A98" s="38"/>
      <c r="B98" s="38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6"/>
      <c r="X98" s="26"/>
      <c r="Y98" s="150"/>
      <c r="Z98" s="150"/>
      <c r="AA98" s="150"/>
      <c r="AB98" s="150"/>
      <c r="AC98" s="150"/>
      <c r="AD98" s="150"/>
      <c r="AE98" s="150"/>
      <c r="AF98" s="150"/>
    </row>
    <row r="99" spans="1:32" s="183" customFormat="1" ht="15" customHeight="1" x14ac:dyDescent="0.2">
      <c r="A99" s="38"/>
      <c r="B99" s="38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6"/>
      <c r="X99" s="26"/>
      <c r="Y99" s="150"/>
      <c r="Z99" s="150"/>
      <c r="AA99" s="150"/>
      <c r="AB99" s="150"/>
      <c r="AC99" s="150"/>
      <c r="AD99" s="150"/>
      <c r="AE99" s="150"/>
      <c r="AF99" s="150"/>
    </row>
    <row r="100" spans="1:32" s="183" customFormat="1" ht="15" customHeight="1" x14ac:dyDescent="0.2">
      <c r="A100" s="38"/>
      <c r="B100" s="38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6"/>
      <c r="X100" s="26"/>
      <c r="Y100" s="150"/>
      <c r="Z100" s="150"/>
      <c r="AA100" s="150"/>
      <c r="AB100" s="150"/>
      <c r="AC100" s="150"/>
      <c r="AD100" s="150"/>
      <c r="AE100" s="150"/>
      <c r="AF100" s="150"/>
    </row>
    <row r="101" spans="1:32" s="183" customFormat="1" ht="15" customHeight="1" x14ac:dyDescent="0.2">
      <c r="A101" s="38"/>
      <c r="B101" s="38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6"/>
      <c r="X101" s="26"/>
      <c r="Y101" s="150"/>
      <c r="Z101" s="150"/>
      <c r="AA101" s="150"/>
      <c r="AB101" s="150"/>
      <c r="AC101" s="150"/>
      <c r="AD101" s="150"/>
      <c r="AE101" s="150"/>
      <c r="AF101" s="150"/>
    </row>
    <row r="102" spans="1:32" s="183" customFormat="1" ht="15" customHeight="1" x14ac:dyDescent="0.2">
      <c r="A102" s="38"/>
      <c r="B102" s="38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6"/>
      <c r="X102" s="26"/>
      <c r="Y102" s="150"/>
      <c r="Z102" s="150"/>
      <c r="AA102" s="150"/>
      <c r="AB102" s="150"/>
      <c r="AC102" s="150"/>
      <c r="AD102" s="150"/>
      <c r="AE102" s="150"/>
      <c r="AF102" s="150"/>
    </row>
    <row r="103" spans="1:32" s="183" customFormat="1" ht="15" customHeight="1" x14ac:dyDescent="0.2">
      <c r="A103" s="38"/>
      <c r="B103" s="38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6"/>
      <c r="X103" s="26"/>
      <c r="Y103" s="150"/>
      <c r="Z103" s="150"/>
      <c r="AA103" s="150"/>
      <c r="AB103" s="150"/>
      <c r="AC103" s="150"/>
      <c r="AD103" s="150"/>
      <c r="AE103" s="150"/>
      <c r="AF103" s="150"/>
    </row>
    <row r="104" spans="1:32" s="183" customFormat="1" ht="15" customHeight="1" x14ac:dyDescent="0.2">
      <c r="A104" s="38"/>
      <c r="B104" s="38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20"/>
      <c r="S104" s="220"/>
      <c r="T104" s="203"/>
      <c r="U104" s="203"/>
      <c r="V104" s="203"/>
      <c r="W104" s="26"/>
      <c r="X104" s="26"/>
      <c r="Y104" s="150"/>
      <c r="Z104" s="150"/>
      <c r="AA104" s="150"/>
      <c r="AB104" s="150"/>
      <c r="AC104" s="150"/>
      <c r="AD104" s="150"/>
      <c r="AE104" s="150"/>
      <c r="AF104" s="150"/>
    </row>
    <row r="105" spans="1:32" s="183" customFormat="1" ht="15" customHeight="1" x14ac:dyDescent="0.2">
      <c r="A105" s="38"/>
      <c r="B105" s="38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20"/>
      <c r="S105" s="220"/>
      <c r="T105" s="203"/>
      <c r="U105" s="203"/>
      <c r="V105" s="203"/>
      <c r="W105" s="26"/>
      <c r="X105" s="26"/>
      <c r="Y105" s="150"/>
      <c r="Z105" s="150"/>
      <c r="AA105" s="150"/>
      <c r="AB105" s="150"/>
      <c r="AC105" s="150"/>
      <c r="AD105" s="150"/>
      <c r="AE105" s="150"/>
      <c r="AF105" s="150"/>
    </row>
    <row r="106" spans="1:32" s="183" customFormat="1" ht="15" customHeight="1" x14ac:dyDescent="0.2">
      <c r="A106" s="38"/>
      <c r="B106" s="38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20"/>
      <c r="S106" s="220"/>
      <c r="T106" s="203"/>
      <c r="U106" s="203"/>
      <c r="V106" s="203"/>
      <c r="W106" s="26"/>
      <c r="X106" s="26"/>
      <c r="Y106" s="150"/>
      <c r="Z106" s="150"/>
      <c r="AA106" s="150"/>
      <c r="AB106" s="150"/>
      <c r="AC106" s="150"/>
      <c r="AD106" s="150"/>
      <c r="AE106" s="150"/>
      <c r="AF106" s="150"/>
    </row>
    <row r="107" spans="1:32" s="183" customFormat="1" ht="15" customHeight="1" x14ac:dyDescent="0.2">
      <c r="A107" s="38"/>
      <c r="B107" s="38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20"/>
      <c r="S107" s="220"/>
      <c r="T107" s="203"/>
      <c r="U107" s="203"/>
      <c r="V107" s="203"/>
      <c r="W107" s="26"/>
      <c r="X107" s="26"/>
      <c r="Y107" s="150"/>
      <c r="Z107" s="150"/>
      <c r="AA107" s="150"/>
      <c r="AB107" s="150"/>
      <c r="AC107" s="150"/>
      <c r="AD107" s="150"/>
      <c r="AE107" s="150"/>
      <c r="AF107" s="150"/>
    </row>
    <row r="108" spans="1:32" s="183" customFormat="1" ht="15" customHeight="1" x14ac:dyDescent="0.2">
      <c r="A108" s="38"/>
      <c r="B108" s="38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20"/>
      <c r="S108" s="220"/>
      <c r="T108" s="203"/>
      <c r="U108" s="203"/>
      <c r="V108" s="203"/>
      <c r="W108" s="26"/>
      <c r="X108" s="26"/>
      <c r="Y108" s="150"/>
      <c r="Z108" s="150"/>
      <c r="AA108" s="150"/>
      <c r="AB108" s="150"/>
      <c r="AC108" s="150"/>
      <c r="AD108" s="150"/>
      <c r="AE108" s="150"/>
      <c r="AF108" s="150"/>
    </row>
    <row r="109" spans="1:32" s="183" customFormat="1" ht="15" customHeight="1" x14ac:dyDescent="0.2">
      <c r="A109" s="38"/>
      <c r="B109" s="38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20"/>
      <c r="S109" s="220"/>
      <c r="T109" s="203"/>
      <c r="U109" s="203"/>
      <c r="V109" s="203"/>
      <c r="W109" s="26"/>
      <c r="X109" s="26"/>
      <c r="Y109" s="150"/>
      <c r="Z109" s="150"/>
      <c r="AA109" s="150"/>
      <c r="AB109" s="150"/>
      <c r="AC109" s="150"/>
      <c r="AD109" s="150"/>
      <c r="AE109" s="150"/>
      <c r="AF109" s="150"/>
    </row>
    <row r="110" spans="1:32" s="183" customFormat="1" ht="15" customHeight="1" x14ac:dyDescent="0.2">
      <c r="A110" s="38"/>
      <c r="B110" s="38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20"/>
      <c r="S110" s="220"/>
      <c r="T110" s="203"/>
      <c r="U110" s="203"/>
      <c r="V110" s="203"/>
      <c r="W110" s="26"/>
      <c r="X110" s="26"/>
      <c r="Y110" s="150"/>
      <c r="Z110" s="150"/>
      <c r="AA110" s="150"/>
      <c r="AB110" s="150"/>
      <c r="AC110" s="150"/>
      <c r="AD110" s="150"/>
      <c r="AE110" s="150"/>
      <c r="AF110" s="150"/>
    </row>
    <row r="111" spans="1:32" s="183" customFormat="1" ht="15" customHeight="1" x14ac:dyDescent="0.2">
      <c r="A111" s="38"/>
      <c r="B111" s="38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20"/>
      <c r="S111" s="220"/>
      <c r="T111" s="203"/>
      <c r="U111" s="203"/>
      <c r="V111" s="203"/>
      <c r="W111" s="26"/>
      <c r="X111" s="26"/>
      <c r="Y111" s="150"/>
      <c r="Z111" s="150"/>
      <c r="AA111" s="150"/>
      <c r="AB111" s="150"/>
      <c r="AC111" s="150"/>
      <c r="AD111" s="150"/>
      <c r="AE111" s="150"/>
      <c r="AF111" s="150"/>
    </row>
    <row r="112" spans="1:32" s="183" customFormat="1" ht="15" customHeight="1" x14ac:dyDescent="0.2">
      <c r="A112" s="38"/>
      <c r="B112" s="38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24"/>
      <c r="S112" s="224"/>
      <c r="T112" s="203"/>
      <c r="U112" s="203"/>
      <c r="V112" s="203"/>
      <c r="W112" s="26"/>
      <c r="X112" s="26"/>
      <c r="Y112" s="150"/>
      <c r="Z112" s="150"/>
      <c r="AA112" s="150"/>
      <c r="AB112" s="150"/>
      <c r="AC112" s="150"/>
      <c r="AD112" s="150"/>
      <c r="AE112" s="150"/>
      <c r="AF112" s="150"/>
    </row>
    <row r="113" spans="1:32" s="183" customFormat="1" ht="15" customHeight="1" x14ac:dyDescent="0.2">
      <c r="A113" s="38"/>
      <c r="B113" s="38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24"/>
      <c r="S113" s="224"/>
      <c r="T113" s="203"/>
      <c r="U113" s="203"/>
      <c r="V113" s="203"/>
      <c r="W113" s="26"/>
      <c r="X113" s="26"/>
      <c r="Y113" s="150"/>
      <c r="Z113" s="150"/>
      <c r="AA113" s="150"/>
      <c r="AB113" s="150"/>
      <c r="AC113" s="150"/>
      <c r="AD113" s="150"/>
      <c r="AE113" s="150"/>
      <c r="AF113" s="150"/>
    </row>
    <row r="114" spans="1:32" s="183" customFormat="1" ht="15" customHeight="1" x14ac:dyDescent="0.2">
      <c r="A114" s="38"/>
      <c r="B114" s="38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24"/>
      <c r="S114" s="224"/>
      <c r="T114" s="203"/>
      <c r="U114" s="203"/>
      <c r="V114" s="203"/>
      <c r="W114" s="26"/>
      <c r="X114" s="26"/>
      <c r="Y114" s="150"/>
      <c r="Z114" s="150"/>
      <c r="AA114" s="150"/>
      <c r="AB114" s="150"/>
      <c r="AC114" s="150"/>
      <c r="AD114" s="150"/>
      <c r="AE114" s="150"/>
      <c r="AF114" s="150"/>
    </row>
    <row r="115" spans="1:32" s="183" customFormat="1" ht="15" customHeight="1" x14ac:dyDescent="0.2">
      <c r="A115" s="38"/>
      <c r="B115" s="38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24"/>
      <c r="S115" s="224"/>
      <c r="T115" s="203"/>
      <c r="U115" s="203"/>
      <c r="V115" s="203"/>
      <c r="W115" s="26"/>
      <c r="X115" s="26"/>
      <c r="Y115" s="150"/>
      <c r="Z115" s="150"/>
      <c r="AA115" s="150"/>
      <c r="AB115" s="150"/>
      <c r="AC115" s="150"/>
      <c r="AD115" s="150"/>
      <c r="AE115" s="150"/>
      <c r="AF115" s="150"/>
    </row>
    <row r="116" spans="1:32" s="183" customFormat="1" ht="15" customHeight="1" x14ac:dyDescent="0.2">
      <c r="A116" s="38"/>
      <c r="B116" s="38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24"/>
      <c r="S116" s="224"/>
      <c r="T116" s="203"/>
      <c r="U116" s="203"/>
      <c r="V116" s="203"/>
      <c r="W116" s="26"/>
      <c r="X116" s="26"/>
      <c r="Y116" s="150"/>
      <c r="Z116" s="150"/>
      <c r="AA116" s="150"/>
      <c r="AB116" s="150"/>
      <c r="AC116" s="150"/>
      <c r="AD116" s="150"/>
      <c r="AE116" s="150"/>
      <c r="AF116" s="150"/>
    </row>
    <row r="117" spans="1:32" s="183" customFormat="1" ht="15" customHeight="1" x14ac:dyDescent="0.2">
      <c r="A117" s="38"/>
      <c r="B117" s="38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24"/>
      <c r="S117" s="224"/>
      <c r="T117" s="203"/>
      <c r="U117" s="203"/>
      <c r="V117" s="203"/>
      <c r="W117" s="26"/>
      <c r="X117" s="26"/>
      <c r="Y117" s="150"/>
      <c r="Z117" s="150"/>
      <c r="AA117" s="150"/>
      <c r="AB117" s="150"/>
      <c r="AC117" s="150"/>
      <c r="AD117" s="150"/>
      <c r="AE117" s="150"/>
      <c r="AF117" s="150"/>
    </row>
    <row r="118" spans="1:32" s="183" customFormat="1" ht="15" customHeight="1" x14ac:dyDescent="0.2">
      <c r="A118" s="38"/>
      <c r="B118" s="38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24"/>
      <c r="S118" s="224"/>
      <c r="T118" s="203"/>
      <c r="U118" s="203"/>
      <c r="V118" s="203"/>
      <c r="W118" s="26"/>
      <c r="X118" s="26"/>
      <c r="Y118" s="150"/>
      <c r="Z118" s="150"/>
      <c r="AA118" s="150"/>
      <c r="AB118" s="150"/>
      <c r="AC118" s="150"/>
      <c r="AD118" s="150"/>
      <c r="AE118" s="150"/>
      <c r="AF118" s="150"/>
    </row>
    <row r="119" spans="1:32" s="183" customFormat="1" ht="15" customHeight="1" x14ac:dyDescent="0.2">
      <c r="A119" s="38"/>
      <c r="B119" s="38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24"/>
      <c r="S119" s="224"/>
      <c r="T119" s="203"/>
      <c r="U119" s="203"/>
      <c r="V119" s="203"/>
      <c r="W119" s="26"/>
      <c r="X119" s="26"/>
      <c r="Y119" s="150"/>
      <c r="Z119" s="150"/>
      <c r="AA119" s="150"/>
      <c r="AB119" s="150"/>
      <c r="AC119" s="150"/>
      <c r="AD119" s="150"/>
      <c r="AE119" s="150"/>
      <c r="AF119" s="150"/>
    </row>
    <row r="120" spans="1:32" s="183" customFormat="1" ht="15" customHeight="1" x14ac:dyDescent="0.2">
      <c r="A120" s="38"/>
      <c r="B120" s="38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24"/>
      <c r="S120" s="224"/>
      <c r="T120" s="203"/>
      <c r="U120" s="203"/>
      <c r="V120" s="203"/>
      <c r="W120" s="26"/>
      <c r="X120" s="26"/>
      <c r="Y120" s="150"/>
      <c r="Z120" s="150"/>
      <c r="AA120" s="150"/>
      <c r="AB120" s="150"/>
      <c r="AC120" s="150"/>
      <c r="AD120" s="150"/>
      <c r="AE120" s="150"/>
      <c r="AF120" s="150"/>
    </row>
    <row r="121" spans="1:32" s="183" customFormat="1" ht="15" customHeight="1" x14ac:dyDescent="0.2">
      <c r="A121" s="38"/>
      <c r="B121" s="38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24"/>
      <c r="S121" s="224"/>
      <c r="T121" s="203"/>
      <c r="U121" s="203"/>
      <c r="V121" s="203"/>
      <c r="W121" s="26"/>
      <c r="X121" s="26"/>
      <c r="Y121" s="150"/>
      <c r="Z121" s="150"/>
      <c r="AA121" s="150"/>
      <c r="AB121" s="150"/>
      <c r="AC121" s="150"/>
      <c r="AD121" s="150"/>
      <c r="AE121" s="150"/>
      <c r="AF121" s="150"/>
    </row>
    <row r="122" spans="1:32" s="183" customFormat="1" ht="15" customHeight="1" x14ac:dyDescent="0.2">
      <c r="A122" s="38"/>
      <c r="B122" s="38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24"/>
      <c r="S122" s="224"/>
      <c r="T122" s="203"/>
      <c r="U122" s="203"/>
      <c r="V122" s="203"/>
      <c r="W122" s="26"/>
      <c r="X122" s="26"/>
      <c r="Y122" s="150"/>
      <c r="Z122" s="150"/>
      <c r="AA122" s="150"/>
      <c r="AB122" s="150"/>
      <c r="AC122" s="150"/>
      <c r="AD122" s="150"/>
      <c r="AE122" s="150"/>
      <c r="AF122" s="150"/>
    </row>
    <row r="123" spans="1:32" s="183" customFormat="1" ht="15" customHeight="1" x14ac:dyDescent="0.2">
      <c r="A123" s="38"/>
      <c r="B123" s="38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24"/>
      <c r="S123" s="224"/>
      <c r="T123" s="203"/>
      <c r="U123" s="203"/>
      <c r="V123" s="203"/>
      <c r="W123" s="26"/>
      <c r="X123" s="26"/>
      <c r="Y123" s="150"/>
      <c r="Z123" s="150"/>
      <c r="AA123" s="150"/>
      <c r="AB123" s="150"/>
      <c r="AC123" s="150"/>
      <c r="AD123" s="150"/>
      <c r="AE123" s="150"/>
      <c r="AF123" s="150"/>
    </row>
    <row r="124" spans="1:32" s="183" customFormat="1" ht="15" customHeight="1" x14ac:dyDescent="0.2">
      <c r="A124" s="38"/>
      <c r="B124" s="38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24"/>
      <c r="S124" s="224"/>
      <c r="T124" s="203"/>
      <c r="U124" s="203"/>
      <c r="V124" s="203"/>
      <c r="W124" s="26"/>
      <c r="X124" s="26"/>
      <c r="Y124" s="150"/>
      <c r="Z124" s="150"/>
      <c r="AA124" s="150"/>
      <c r="AB124" s="150"/>
      <c r="AC124" s="150"/>
      <c r="AD124" s="150"/>
      <c r="AE124" s="150"/>
      <c r="AF124" s="150"/>
    </row>
    <row r="125" spans="1:32" s="183" customFormat="1" ht="15" customHeight="1" x14ac:dyDescent="0.2">
      <c r="A125" s="38"/>
      <c r="B125" s="38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24"/>
      <c r="S125" s="224"/>
      <c r="T125" s="203"/>
      <c r="U125" s="203"/>
      <c r="V125" s="203"/>
      <c r="W125" s="26"/>
      <c r="X125" s="26"/>
      <c r="Y125" s="150"/>
      <c r="Z125" s="150"/>
      <c r="AA125" s="150"/>
      <c r="AB125" s="150"/>
      <c r="AC125" s="150"/>
      <c r="AD125" s="150"/>
      <c r="AE125" s="150"/>
      <c r="AF125" s="150"/>
    </row>
    <row r="126" spans="1:32" s="183" customFormat="1" ht="15" customHeight="1" x14ac:dyDescent="0.2">
      <c r="A126" s="38"/>
      <c r="B126" s="38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24"/>
      <c r="S126" s="224"/>
      <c r="T126" s="203"/>
      <c r="U126" s="203"/>
      <c r="V126" s="203"/>
      <c r="W126" s="26"/>
      <c r="X126" s="26"/>
      <c r="Y126" s="150"/>
      <c r="Z126" s="150"/>
      <c r="AA126" s="150"/>
      <c r="AB126" s="150"/>
      <c r="AC126" s="150"/>
      <c r="AD126" s="150"/>
      <c r="AE126" s="150"/>
      <c r="AF126" s="150"/>
    </row>
    <row r="127" spans="1:32" s="183" customFormat="1" ht="15" customHeight="1" x14ac:dyDescent="0.2">
      <c r="A127" s="38"/>
      <c r="B127" s="38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24"/>
      <c r="S127" s="224"/>
      <c r="T127" s="203"/>
      <c r="U127" s="203"/>
      <c r="V127" s="203"/>
      <c r="W127" s="26"/>
      <c r="X127" s="26"/>
      <c r="Y127" s="150"/>
      <c r="Z127" s="150"/>
      <c r="AA127" s="150"/>
      <c r="AB127" s="150"/>
      <c r="AC127" s="150"/>
      <c r="AD127" s="150"/>
      <c r="AE127" s="150"/>
      <c r="AF127" s="150"/>
    </row>
    <row r="128" spans="1:32" s="183" customFormat="1" ht="15" customHeight="1" x14ac:dyDescent="0.2">
      <c r="A128" s="38"/>
      <c r="B128" s="38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24"/>
      <c r="S128" s="224"/>
      <c r="T128" s="203"/>
      <c r="U128" s="203"/>
      <c r="V128" s="203"/>
      <c r="W128" s="26"/>
      <c r="X128" s="26"/>
      <c r="Y128" s="150"/>
      <c r="Z128" s="150"/>
      <c r="AA128" s="150"/>
      <c r="AB128" s="150"/>
      <c r="AC128" s="150"/>
      <c r="AD128" s="150"/>
      <c r="AE128" s="150"/>
      <c r="AF128" s="150"/>
    </row>
    <row r="129" spans="1:32" s="183" customFormat="1" ht="15" customHeight="1" x14ac:dyDescent="0.2">
      <c r="A129" s="38"/>
      <c r="B129" s="38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24"/>
      <c r="S129" s="224"/>
      <c r="T129" s="203"/>
      <c r="U129" s="203"/>
      <c r="V129" s="203"/>
      <c r="W129" s="26"/>
      <c r="X129" s="26"/>
      <c r="Y129" s="150"/>
      <c r="Z129" s="150"/>
      <c r="AA129" s="150"/>
      <c r="AB129" s="150"/>
      <c r="AC129" s="150"/>
      <c r="AD129" s="150"/>
      <c r="AE129" s="150"/>
      <c r="AF129" s="150"/>
    </row>
    <row r="130" spans="1:32" s="183" customFormat="1" ht="15" customHeight="1" x14ac:dyDescent="0.2">
      <c r="A130" s="38"/>
      <c r="B130" s="38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24"/>
      <c r="S130" s="224"/>
      <c r="T130" s="203"/>
      <c r="U130" s="203"/>
      <c r="V130" s="203"/>
      <c r="W130" s="26"/>
      <c r="X130" s="26"/>
      <c r="Y130" s="150"/>
      <c r="Z130" s="150"/>
      <c r="AA130" s="150"/>
      <c r="AB130" s="150"/>
      <c r="AC130" s="150"/>
      <c r="AD130" s="150"/>
      <c r="AE130" s="150"/>
      <c r="AF130" s="150"/>
    </row>
    <row r="131" spans="1:32" s="183" customFormat="1" ht="15" customHeight="1" x14ac:dyDescent="0.2">
      <c r="A131" s="38"/>
      <c r="B131" s="38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24"/>
      <c r="S131" s="224"/>
      <c r="T131" s="203"/>
      <c r="U131" s="203"/>
      <c r="V131" s="203"/>
      <c r="W131" s="26"/>
      <c r="X131" s="26"/>
      <c r="Y131" s="150"/>
      <c r="Z131" s="150"/>
      <c r="AA131" s="150"/>
      <c r="AB131" s="150"/>
      <c r="AC131" s="150"/>
      <c r="AD131" s="150"/>
      <c r="AE131" s="150"/>
      <c r="AF131" s="150"/>
    </row>
    <row r="132" spans="1:32" s="183" customFormat="1" ht="15" customHeight="1" x14ac:dyDescent="0.2">
      <c r="A132" s="38"/>
      <c r="B132" s="38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24"/>
      <c r="S132" s="224"/>
      <c r="T132" s="203"/>
      <c r="U132" s="203"/>
      <c r="V132" s="203"/>
      <c r="W132" s="26"/>
      <c r="X132" s="26"/>
      <c r="Y132" s="150"/>
      <c r="Z132" s="150"/>
      <c r="AA132" s="150"/>
      <c r="AB132" s="150"/>
      <c r="AC132" s="150"/>
      <c r="AD132" s="150"/>
      <c r="AE132" s="150"/>
      <c r="AF132" s="150"/>
    </row>
    <row r="133" spans="1:32" s="183" customFormat="1" ht="15" customHeight="1" x14ac:dyDescent="0.2">
      <c r="A133" s="38"/>
      <c r="B133" s="38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24"/>
      <c r="S133" s="224"/>
      <c r="T133" s="203"/>
      <c r="U133" s="203"/>
      <c r="V133" s="203"/>
      <c r="W133" s="26"/>
      <c r="X133" s="26"/>
      <c r="Y133" s="150"/>
      <c r="Z133" s="150"/>
      <c r="AA133" s="150"/>
      <c r="AB133" s="150"/>
      <c r="AC133" s="150"/>
      <c r="AD133" s="150"/>
      <c r="AE133" s="150"/>
      <c r="AF133" s="150"/>
    </row>
    <row r="134" spans="1:32" s="183" customFormat="1" ht="15" customHeight="1" x14ac:dyDescent="0.2">
      <c r="A134" s="38"/>
      <c r="B134" s="38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24"/>
      <c r="S134" s="224"/>
      <c r="T134" s="203"/>
      <c r="U134" s="203"/>
      <c r="V134" s="203"/>
      <c r="W134" s="26"/>
      <c r="X134" s="26"/>
      <c r="Y134" s="150"/>
      <c r="Z134" s="150"/>
      <c r="AA134" s="150"/>
      <c r="AB134" s="150"/>
      <c r="AC134" s="150"/>
      <c r="AD134" s="150"/>
      <c r="AE134" s="150"/>
      <c r="AF134" s="150"/>
    </row>
    <row r="135" spans="1:32" s="183" customFormat="1" ht="15" customHeight="1" x14ac:dyDescent="0.2">
      <c r="A135" s="38"/>
      <c r="B135" s="38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24"/>
      <c r="S135" s="224"/>
      <c r="T135" s="203"/>
      <c r="U135" s="203"/>
      <c r="V135" s="203"/>
      <c r="W135" s="26"/>
      <c r="X135" s="26"/>
      <c r="Y135" s="150"/>
      <c r="Z135" s="150"/>
      <c r="AA135" s="150"/>
      <c r="AB135" s="150"/>
      <c r="AC135" s="150"/>
      <c r="AD135" s="150"/>
      <c r="AE135" s="150"/>
      <c r="AF135" s="150"/>
    </row>
    <row r="136" spans="1:32" s="183" customFormat="1" ht="15" customHeight="1" x14ac:dyDescent="0.2">
      <c r="A136" s="38"/>
      <c r="B136" s="38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24"/>
      <c r="S136" s="224"/>
      <c r="T136" s="203"/>
      <c r="U136" s="203"/>
      <c r="V136" s="203"/>
      <c r="W136" s="26"/>
      <c r="X136" s="26"/>
      <c r="Y136" s="150"/>
      <c r="Z136" s="150"/>
      <c r="AA136" s="150"/>
      <c r="AB136" s="150"/>
      <c r="AC136" s="150"/>
      <c r="AD136" s="150"/>
      <c r="AE136" s="150"/>
      <c r="AF136" s="150"/>
    </row>
    <row r="137" spans="1:32" s="183" customFormat="1" ht="15" customHeight="1" x14ac:dyDescent="0.2">
      <c r="A137" s="38"/>
      <c r="B137" s="38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24"/>
      <c r="S137" s="224"/>
      <c r="T137" s="203"/>
      <c r="U137" s="203"/>
      <c r="V137" s="203"/>
      <c r="W137" s="26"/>
      <c r="X137" s="26"/>
      <c r="Y137" s="150"/>
      <c r="Z137" s="150"/>
      <c r="AA137" s="150"/>
      <c r="AB137" s="150"/>
      <c r="AC137" s="150"/>
      <c r="AD137" s="150"/>
      <c r="AE137" s="150"/>
      <c r="AF137" s="150"/>
    </row>
    <row r="138" spans="1:32" s="183" customFormat="1" ht="15" customHeight="1" x14ac:dyDescent="0.2">
      <c r="A138" s="38"/>
      <c r="B138" s="38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24"/>
      <c r="S138" s="224"/>
      <c r="T138" s="203"/>
      <c r="U138" s="203"/>
      <c r="V138" s="203"/>
      <c r="W138" s="26"/>
      <c r="X138" s="26"/>
      <c r="Y138" s="150"/>
      <c r="Z138" s="150"/>
      <c r="AA138" s="150"/>
      <c r="AB138" s="150"/>
      <c r="AC138" s="150"/>
      <c r="AD138" s="150"/>
      <c r="AE138" s="150"/>
      <c r="AF138" s="150"/>
    </row>
    <row r="139" spans="1:32" s="183" customFormat="1" ht="15" customHeight="1" x14ac:dyDescent="0.2">
      <c r="A139" s="38"/>
      <c r="B139" s="38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24"/>
      <c r="S139" s="224"/>
      <c r="T139" s="203"/>
      <c r="U139" s="203"/>
      <c r="V139" s="203"/>
      <c r="W139" s="26"/>
      <c r="X139" s="26"/>
      <c r="Y139" s="150"/>
      <c r="Z139" s="150"/>
      <c r="AA139" s="150"/>
      <c r="AB139" s="150"/>
      <c r="AC139" s="150"/>
      <c r="AD139" s="150"/>
      <c r="AE139" s="150"/>
      <c r="AF139" s="150"/>
    </row>
    <row r="140" spans="1:32" s="183" customFormat="1" ht="15" customHeight="1" x14ac:dyDescent="0.2">
      <c r="A140" s="38"/>
      <c r="B140" s="38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24"/>
      <c r="S140" s="224"/>
      <c r="T140" s="203"/>
      <c r="U140" s="203"/>
      <c r="V140" s="203"/>
      <c r="W140" s="26"/>
      <c r="X140" s="26"/>
      <c r="Y140" s="150"/>
      <c r="Z140" s="150"/>
      <c r="AA140" s="150"/>
      <c r="AB140" s="150"/>
      <c r="AC140" s="150"/>
      <c r="AD140" s="150"/>
      <c r="AE140" s="150"/>
      <c r="AF140" s="150"/>
    </row>
    <row r="141" spans="1:32" s="183" customFormat="1" ht="15" customHeight="1" x14ac:dyDescent="0.2">
      <c r="A141" s="38"/>
      <c r="B141" s="38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24"/>
      <c r="S141" s="224"/>
      <c r="T141" s="203"/>
      <c r="U141" s="203"/>
      <c r="V141" s="203"/>
      <c r="W141" s="26"/>
      <c r="X141" s="26"/>
      <c r="Y141" s="150"/>
      <c r="Z141" s="150"/>
      <c r="AA141" s="150"/>
      <c r="AB141" s="150"/>
      <c r="AC141" s="150"/>
      <c r="AD141" s="150"/>
      <c r="AE141" s="150"/>
      <c r="AF141" s="150"/>
    </row>
    <row r="142" spans="1:32" s="183" customFormat="1" ht="15" customHeight="1" x14ac:dyDescent="0.2">
      <c r="A142" s="38"/>
      <c r="B142" s="38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24"/>
      <c r="S142" s="224"/>
      <c r="T142" s="203"/>
      <c r="U142" s="203"/>
      <c r="V142" s="203"/>
      <c r="W142" s="26"/>
      <c r="X142" s="26"/>
      <c r="Y142" s="150"/>
      <c r="Z142" s="150"/>
      <c r="AA142" s="150"/>
      <c r="AB142" s="150"/>
      <c r="AC142" s="150"/>
      <c r="AD142" s="150"/>
      <c r="AE142" s="150"/>
      <c r="AF142" s="150"/>
    </row>
    <row r="143" spans="1:32" s="183" customFormat="1" ht="15" customHeight="1" x14ac:dyDescent="0.2">
      <c r="A143" s="38"/>
      <c r="B143" s="38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24"/>
      <c r="S143" s="224"/>
      <c r="T143" s="203"/>
      <c r="U143" s="203"/>
      <c r="V143" s="203"/>
      <c r="W143" s="26"/>
      <c r="X143" s="26"/>
      <c r="Y143" s="150"/>
      <c r="Z143" s="150"/>
      <c r="AA143" s="150"/>
      <c r="AB143" s="150"/>
      <c r="AC143" s="150"/>
      <c r="AD143" s="150"/>
      <c r="AE143" s="150"/>
      <c r="AF143" s="150"/>
    </row>
    <row r="144" spans="1:32" s="183" customFormat="1" ht="15" customHeight="1" x14ac:dyDescent="0.2">
      <c r="A144" s="38"/>
      <c r="B144" s="38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24"/>
      <c r="S144" s="224"/>
      <c r="T144" s="203"/>
      <c r="U144" s="203"/>
      <c r="V144" s="203"/>
      <c r="W144" s="26"/>
      <c r="X144" s="26"/>
      <c r="Y144" s="150"/>
      <c r="Z144" s="150"/>
      <c r="AA144" s="150"/>
      <c r="AB144" s="150"/>
      <c r="AC144" s="150"/>
      <c r="AD144" s="150"/>
      <c r="AE144" s="150"/>
      <c r="AF144" s="150"/>
    </row>
    <row r="145" spans="1:32" s="183" customFormat="1" ht="15" customHeight="1" x14ac:dyDescent="0.2">
      <c r="A145" s="38"/>
      <c r="B145" s="38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24"/>
      <c r="S145" s="224"/>
      <c r="T145" s="203"/>
      <c r="U145" s="203"/>
      <c r="V145" s="203"/>
      <c r="W145" s="26"/>
      <c r="X145" s="26"/>
      <c r="Y145" s="150"/>
      <c r="Z145" s="150"/>
      <c r="AA145" s="150"/>
      <c r="AB145" s="150"/>
      <c r="AC145" s="150"/>
      <c r="AD145" s="150"/>
      <c r="AE145" s="150"/>
      <c r="AF145" s="150"/>
    </row>
    <row r="146" spans="1:32" s="183" customFormat="1" ht="15" customHeight="1" x14ac:dyDescent="0.2">
      <c r="A146" s="38"/>
      <c r="B146" s="38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24"/>
      <c r="S146" s="224"/>
      <c r="T146" s="203"/>
      <c r="U146" s="203"/>
      <c r="V146" s="203"/>
      <c r="W146" s="26"/>
      <c r="X146" s="26"/>
      <c r="Y146" s="150"/>
      <c r="Z146" s="150"/>
      <c r="AA146" s="150"/>
      <c r="AB146" s="150"/>
      <c r="AC146" s="150"/>
      <c r="AD146" s="150"/>
      <c r="AE146" s="150"/>
      <c r="AF146" s="150"/>
    </row>
    <row r="147" spans="1:32" s="183" customFormat="1" ht="15" customHeight="1" x14ac:dyDescent="0.2">
      <c r="A147" s="38"/>
      <c r="B147" s="38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24"/>
      <c r="S147" s="224"/>
      <c r="T147" s="203"/>
      <c r="U147" s="203"/>
      <c r="V147" s="203"/>
      <c r="W147" s="26"/>
      <c r="X147" s="26"/>
      <c r="Y147" s="150"/>
      <c r="Z147" s="150"/>
      <c r="AA147" s="150"/>
      <c r="AB147" s="150"/>
      <c r="AC147" s="150"/>
      <c r="AD147" s="150"/>
      <c r="AE147" s="150"/>
      <c r="AF147" s="150"/>
    </row>
    <row r="148" spans="1:32" s="183" customFormat="1" ht="15" customHeight="1" x14ac:dyDescent="0.2">
      <c r="A148" s="38"/>
      <c r="B148" s="38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24"/>
      <c r="S148" s="224"/>
      <c r="T148" s="203"/>
      <c r="U148" s="203"/>
      <c r="V148" s="203"/>
      <c r="W148" s="26"/>
      <c r="X148" s="26"/>
      <c r="Y148" s="150"/>
      <c r="Z148" s="150"/>
      <c r="AA148" s="150"/>
      <c r="AB148" s="150"/>
      <c r="AC148" s="150"/>
      <c r="AD148" s="150"/>
      <c r="AE148" s="150"/>
      <c r="AF148" s="150"/>
    </row>
    <row r="149" spans="1:32" s="183" customFormat="1" ht="15" customHeight="1" x14ac:dyDescent="0.2">
      <c r="A149" s="38"/>
      <c r="B149" s="38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24"/>
      <c r="S149" s="224"/>
      <c r="T149" s="203"/>
      <c r="U149" s="203"/>
      <c r="V149" s="203"/>
      <c r="W149" s="26"/>
      <c r="X149" s="26"/>
      <c r="Y149" s="150"/>
      <c r="Z149" s="150"/>
      <c r="AA149" s="150"/>
      <c r="AB149" s="150"/>
      <c r="AC149" s="150"/>
      <c r="AD149" s="150"/>
      <c r="AE149" s="150"/>
      <c r="AF149" s="150"/>
    </row>
    <row r="150" spans="1:32" s="183" customFormat="1" ht="15" customHeight="1" x14ac:dyDescent="0.2">
      <c r="A150" s="38"/>
      <c r="B150" s="38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24"/>
      <c r="S150" s="224"/>
      <c r="T150" s="203"/>
      <c r="U150" s="203"/>
      <c r="V150" s="203"/>
      <c r="W150" s="26"/>
      <c r="X150" s="26"/>
      <c r="Y150" s="150"/>
      <c r="Z150" s="150"/>
      <c r="AA150" s="150"/>
      <c r="AB150" s="150"/>
      <c r="AC150" s="150"/>
      <c r="AD150" s="150"/>
      <c r="AE150" s="150"/>
      <c r="AF150" s="150"/>
    </row>
    <row r="151" spans="1:32" s="183" customFormat="1" ht="15" customHeight="1" x14ac:dyDescent="0.2">
      <c r="A151" s="38"/>
      <c r="B151" s="38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24"/>
      <c r="S151" s="224"/>
      <c r="T151" s="203"/>
      <c r="U151" s="203"/>
      <c r="V151" s="203"/>
      <c r="W151" s="26"/>
      <c r="X151" s="26"/>
      <c r="Y151" s="150"/>
      <c r="Z151" s="150"/>
      <c r="AA151" s="150"/>
      <c r="AB151" s="150"/>
      <c r="AC151" s="150"/>
      <c r="AD151" s="150"/>
      <c r="AE151" s="150"/>
      <c r="AF151" s="150"/>
    </row>
    <row r="152" spans="1:32" s="183" customFormat="1" ht="15" customHeight="1" x14ac:dyDescent="0.2">
      <c r="A152" s="38"/>
      <c r="B152" s="38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24"/>
      <c r="S152" s="224"/>
      <c r="T152" s="203"/>
      <c r="U152" s="203"/>
      <c r="V152" s="203"/>
      <c r="W152" s="26"/>
      <c r="X152" s="26"/>
      <c r="Y152" s="150"/>
      <c r="Z152" s="150"/>
      <c r="AA152" s="150"/>
      <c r="AB152" s="150"/>
      <c r="AC152" s="150"/>
      <c r="AD152" s="150"/>
      <c r="AE152" s="150"/>
      <c r="AF152" s="150"/>
    </row>
    <row r="153" spans="1:32" s="183" customFormat="1" ht="15" customHeight="1" x14ac:dyDescent="0.2">
      <c r="A153" s="38"/>
      <c r="B153" s="38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24"/>
      <c r="S153" s="224"/>
      <c r="T153" s="203"/>
      <c r="U153" s="203"/>
      <c r="V153" s="203"/>
      <c r="W153" s="26"/>
      <c r="X153" s="26"/>
      <c r="Y153" s="150"/>
      <c r="Z153" s="150"/>
      <c r="AA153" s="150"/>
      <c r="AB153" s="150"/>
      <c r="AC153" s="150"/>
      <c r="AD153" s="150"/>
      <c r="AE153" s="150"/>
      <c r="AF153" s="150"/>
    </row>
    <row r="154" spans="1:32" s="183" customFormat="1" ht="15" customHeight="1" x14ac:dyDescent="0.2">
      <c r="A154" s="38"/>
      <c r="B154" s="38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24"/>
      <c r="S154" s="224"/>
      <c r="T154" s="203"/>
      <c r="U154" s="203"/>
      <c r="V154" s="203"/>
      <c r="W154" s="26"/>
      <c r="X154" s="26"/>
      <c r="Y154" s="150"/>
      <c r="Z154" s="150"/>
      <c r="AA154" s="150"/>
      <c r="AB154" s="150"/>
      <c r="AC154" s="150"/>
      <c r="AD154" s="150"/>
      <c r="AE154" s="150"/>
      <c r="AF154" s="150"/>
    </row>
    <row r="155" spans="1:32" s="183" customFormat="1" ht="15" customHeight="1" x14ac:dyDescent="0.2">
      <c r="A155" s="38"/>
      <c r="B155" s="38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24"/>
      <c r="S155" s="224"/>
      <c r="T155" s="203"/>
      <c r="U155" s="203"/>
      <c r="V155" s="203"/>
      <c r="W155" s="26"/>
      <c r="X155" s="26"/>
      <c r="Y155" s="150"/>
      <c r="Z155" s="150"/>
      <c r="AA155" s="150"/>
      <c r="AB155" s="150"/>
      <c r="AC155" s="150"/>
      <c r="AD155" s="150"/>
      <c r="AE155" s="150"/>
      <c r="AF155" s="150"/>
    </row>
    <row r="156" spans="1:32" s="183" customFormat="1" ht="15" customHeight="1" x14ac:dyDescent="0.2">
      <c r="A156" s="38"/>
      <c r="B156" s="38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24"/>
      <c r="S156" s="224"/>
      <c r="T156" s="203"/>
      <c r="U156" s="203"/>
      <c r="V156" s="203"/>
      <c r="W156" s="26"/>
      <c r="X156" s="26"/>
      <c r="Y156" s="150"/>
      <c r="Z156" s="150"/>
      <c r="AA156" s="150"/>
      <c r="AB156" s="150"/>
      <c r="AC156" s="150"/>
      <c r="AD156" s="150"/>
      <c r="AE156" s="150"/>
      <c r="AF156" s="150"/>
    </row>
    <row r="157" spans="1:32" s="183" customFormat="1" ht="15" customHeight="1" x14ac:dyDescent="0.2">
      <c r="A157" s="38"/>
      <c r="B157" s="38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24"/>
      <c r="S157" s="224"/>
      <c r="T157" s="203"/>
      <c r="U157" s="203"/>
      <c r="V157" s="203"/>
      <c r="W157" s="26"/>
      <c r="X157" s="26"/>
      <c r="Y157" s="150"/>
      <c r="Z157" s="150"/>
      <c r="AA157" s="150"/>
      <c r="AB157" s="150"/>
      <c r="AC157" s="150"/>
      <c r="AD157" s="150"/>
      <c r="AE157" s="150"/>
      <c r="AF157" s="150"/>
    </row>
    <row r="158" spans="1:32" s="183" customFormat="1" ht="15" customHeight="1" x14ac:dyDescent="0.2">
      <c r="A158" s="38"/>
      <c r="B158" s="38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24"/>
      <c r="S158" s="224"/>
      <c r="T158" s="203"/>
      <c r="U158" s="203"/>
      <c r="V158" s="203"/>
      <c r="W158" s="26"/>
      <c r="X158" s="26"/>
      <c r="Y158" s="150"/>
      <c r="Z158" s="150"/>
      <c r="AA158" s="150"/>
      <c r="AB158" s="150"/>
      <c r="AC158" s="150"/>
      <c r="AD158" s="150"/>
      <c r="AE158" s="150"/>
      <c r="AF158" s="150"/>
    </row>
    <row r="159" spans="1:32" s="183" customFormat="1" ht="15" customHeight="1" x14ac:dyDescent="0.2">
      <c r="A159" s="38"/>
      <c r="B159" s="38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24"/>
      <c r="S159" s="224"/>
      <c r="T159" s="203"/>
      <c r="U159" s="203"/>
      <c r="V159" s="203"/>
      <c r="W159" s="26"/>
      <c r="X159" s="26"/>
      <c r="Y159" s="150"/>
      <c r="Z159" s="150"/>
      <c r="AA159" s="150"/>
      <c r="AB159" s="150"/>
      <c r="AC159" s="150"/>
      <c r="AD159" s="150"/>
      <c r="AE159" s="150"/>
      <c r="AF159" s="150"/>
    </row>
    <row r="160" spans="1:32" s="183" customFormat="1" ht="15" customHeight="1" x14ac:dyDescent="0.2">
      <c r="A160" s="38"/>
      <c r="B160" s="38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24"/>
      <c r="S160" s="224"/>
      <c r="T160" s="203"/>
      <c r="U160" s="203"/>
      <c r="V160" s="203"/>
      <c r="W160" s="26"/>
      <c r="X160" s="26"/>
      <c r="Y160" s="150"/>
      <c r="Z160" s="150"/>
      <c r="AA160" s="150"/>
      <c r="AB160" s="150"/>
      <c r="AC160" s="150"/>
      <c r="AD160" s="150"/>
      <c r="AE160" s="150"/>
      <c r="AF160" s="150"/>
    </row>
    <row r="161" spans="1:32" s="183" customFormat="1" ht="15" customHeight="1" x14ac:dyDescent="0.2">
      <c r="A161" s="38"/>
      <c r="B161" s="38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24"/>
      <c r="S161" s="224"/>
      <c r="T161" s="203"/>
      <c r="U161" s="203"/>
      <c r="V161" s="203"/>
      <c r="W161" s="26"/>
      <c r="X161" s="26"/>
      <c r="Y161" s="150"/>
      <c r="Z161" s="150"/>
      <c r="AA161" s="150"/>
      <c r="AB161" s="150"/>
      <c r="AC161" s="150"/>
      <c r="AD161" s="150"/>
      <c r="AE161" s="150"/>
      <c r="AF161" s="150"/>
    </row>
    <row r="162" spans="1:32" s="183" customFormat="1" ht="15" customHeight="1" x14ac:dyDescent="0.2">
      <c r="A162" s="38"/>
      <c r="B162" s="38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24"/>
      <c r="S162" s="224"/>
      <c r="T162" s="203"/>
      <c r="U162" s="203"/>
      <c r="V162" s="203"/>
      <c r="W162" s="26"/>
      <c r="X162" s="26"/>
      <c r="Y162" s="150"/>
      <c r="Z162" s="150"/>
      <c r="AA162" s="150"/>
      <c r="AB162" s="150"/>
      <c r="AC162" s="150"/>
      <c r="AD162" s="150"/>
      <c r="AE162" s="150"/>
      <c r="AF162" s="150"/>
    </row>
    <row r="163" spans="1:32" s="183" customFormat="1" ht="15" customHeight="1" x14ac:dyDescent="0.2">
      <c r="A163" s="38"/>
      <c r="B163" s="38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24"/>
      <c r="S163" s="224"/>
      <c r="T163" s="203"/>
      <c r="U163" s="203"/>
      <c r="V163" s="203"/>
      <c r="W163" s="26"/>
      <c r="X163" s="26"/>
      <c r="Y163" s="150"/>
      <c r="Z163" s="150"/>
      <c r="AA163" s="150"/>
      <c r="AB163" s="150"/>
      <c r="AC163" s="150"/>
      <c r="AD163" s="150"/>
      <c r="AE163" s="150"/>
      <c r="AF163" s="150"/>
    </row>
    <row r="164" spans="1:32" s="183" customFormat="1" ht="15" customHeight="1" x14ac:dyDescent="0.2">
      <c r="A164" s="38"/>
      <c r="B164" s="38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24"/>
      <c r="S164" s="224"/>
      <c r="T164" s="203"/>
      <c r="U164" s="203"/>
      <c r="V164" s="203"/>
      <c r="W164" s="26"/>
      <c r="X164" s="26"/>
      <c r="Y164" s="150"/>
      <c r="Z164" s="150"/>
      <c r="AA164" s="150"/>
      <c r="AB164" s="150"/>
      <c r="AC164" s="150"/>
      <c r="AD164" s="150"/>
      <c r="AE164" s="150"/>
      <c r="AF164" s="150"/>
    </row>
    <row r="165" spans="1:32" s="183" customFormat="1" ht="15" customHeight="1" x14ac:dyDescent="0.2">
      <c r="A165" s="38"/>
      <c r="B165" s="38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24"/>
      <c r="S165" s="224"/>
      <c r="T165" s="203"/>
      <c r="U165" s="203"/>
      <c r="V165" s="203"/>
      <c r="W165" s="26"/>
      <c r="X165" s="26"/>
      <c r="Y165" s="150"/>
      <c r="Z165" s="150"/>
      <c r="AA165" s="150"/>
      <c r="AB165" s="150"/>
      <c r="AC165" s="150"/>
      <c r="AD165" s="150"/>
      <c r="AE165" s="150"/>
      <c r="AF165" s="150"/>
    </row>
    <row r="166" spans="1:32" s="183" customFormat="1" ht="15" customHeight="1" x14ac:dyDescent="0.2">
      <c r="A166" s="38"/>
      <c r="B166" s="38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24"/>
      <c r="S166" s="224"/>
      <c r="T166" s="203"/>
      <c r="U166" s="203"/>
      <c r="V166" s="203"/>
      <c r="W166" s="26"/>
      <c r="X166" s="26"/>
      <c r="Y166" s="150"/>
      <c r="Z166" s="150"/>
      <c r="AA166" s="150"/>
      <c r="AB166" s="150"/>
      <c r="AC166" s="150"/>
      <c r="AD166" s="150"/>
      <c r="AE166" s="150"/>
      <c r="AF166" s="150"/>
    </row>
    <row r="167" spans="1:32" s="183" customFormat="1" ht="15" customHeight="1" x14ac:dyDescent="0.2">
      <c r="A167" s="38"/>
      <c r="B167" s="38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24"/>
      <c r="S167" s="224"/>
      <c r="T167" s="203"/>
      <c r="U167" s="203"/>
      <c r="V167" s="203"/>
      <c r="W167" s="26"/>
      <c r="X167" s="26"/>
      <c r="Y167" s="150"/>
      <c r="Z167" s="150"/>
      <c r="AA167" s="150"/>
      <c r="AB167" s="150"/>
      <c r="AC167" s="150"/>
      <c r="AD167" s="150"/>
      <c r="AE167" s="150"/>
      <c r="AF167" s="150"/>
    </row>
    <row r="168" spans="1:32" s="183" customFormat="1" ht="15" customHeight="1" x14ac:dyDescent="0.2">
      <c r="A168" s="38"/>
      <c r="B168" s="38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24"/>
      <c r="S168" s="224"/>
      <c r="T168" s="203"/>
      <c r="U168" s="203"/>
      <c r="V168" s="203"/>
      <c r="W168" s="26"/>
      <c r="X168" s="26"/>
      <c r="Y168" s="150"/>
      <c r="Z168" s="150"/>
      <c r="AA168" s="150"/>
      <c r="AB168" s="150"/>
      <c r="AC168" s="150"/>
      <c r="AD168" s="150"/>
      <c r="AE168" s="150"/>
      <c r="AF168" s="150"/>
    </row>
    <row r="169" spans="1:32" s="183" customFormat="1" ht="15" customHeight="1" x14ac:dyDescent="0.2">
      <c r="A169" s="38"/>
      <c r="B169" s="38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24"/>
      <c r="S169" s="224"/>
      <c r="T169" s="203"/>
      <c r="U169" s="203"/>
      <c r="V169" s="203"/>
      <c r="W169" s="26"/>
      <c r="X169" s="26"/>
      <c r="Y169" s="150"/>
      <c r="Z169" s="150"/>
      <c r="AA169" s="150"/>
      <c r="AB169" s="150"/>
      <c r="AC169" s="150"/>
      <c r="AD169" s="150"/>
      <c r="AE169" s="150"/>
      <c r="AF169" s="150"/>
    </row>
    <row r="170" spans="1:32" s="183" customFormat="1" ht="15" customHeight="1" x14ac:dyDescent="0.2">
      <c r="A170" s="38"/>
      <c r="B170" s="38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24"/>
      <c r="S170" s="224"/>
      <c r="T170" s="203"/>
      <c r="U170" s="203"/>
      <c r="V170" s="203"/>
      <c r="W170" s="26"/>
      <c r="X170" s="26"/>
      <c r="Y170" s="150"/>
      <c r="Z170" s="150"/>
      <c r="AA170" s="150"/>
      <c r="AB170" s="150"/>
      <c r="AC170" s="150"/>
      <c r="AD170" s="150"/>
      <c r="AE170" s="150"/>
      <c r="AF170" s="150"/>
    </row>
    <row r="171" spans="1:32" s="183" customFormat="1" ht="15" customHeight="1" x14ac:dyDescent="0.2">
      <c r="A171" s="38"/>
      <c r="B171" s="38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24"/>
      <c r="S171" s="224"/>
      <c r="T171" s="203"/>
      <c r="U171" s="203"/>
      <c r="V171" s="203"/>
      <c r="W171" s="26"/>
      <c r="X171" s="26"/>
      <c r="Y171" s="150"/>
      <c r="Z171" s="150"/>
      <c r="AA171" s="150"/>
      <c r="AB171" s="150"/>
      <c r="AC171" s="150"/>
      <c r="AD171" s="150"/>
      <c r="AE171" s="150"/>
      <c r="AF171" s="150"/>
    </row>
    <row r="172" spans="1:32" s="183" customFormat="1" ht="15" customHeight="1" x14ac:dyDescent="0.2">
      <c r="A172" s="38"/>
      <c r="B172" s="38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24"/>
      <c r="S172" s="224"/>
      <c r="T172" s="203"/>
      <c r="U172" s="203"/>
      <c r="V172" s="203"/>
      <c r="W172" s="26"/>
      <c r="X172" s="26"/>
      <c r="Y172" s="150"/>
      <c r="Z172" s="150"/>
      <c r="AA172" s="150"/>
      <c r="AB172" s="150"/>
      <c r="AC172" s="150"/>
      <c r="AD172" s="150"/>
      <c r="AE172" s="150"/>
      <c r="AF172" s="150"/>
    </row>
    <row r="173" spans="1:32" s="183" customFormat="1" ht="15" customHeight="1" x14ac:dyDescent="0.2">
      <c r="A173" s="38"/>
      <c r="B173" s="38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24"/>
      <c r="S173" s="224"/>
      <c r="T173" s="203"/>
      <c r="U173" s="203"/>
      <c r="V173" s="203"/>
      <c r="W173" s="26"/>
      <c r="X173" s="26"/>
      <c r="Y173" s="150"/>
      <c r="Z173" s="150"/>
      <c r="AA173" s="150"/>
      <c r="AB173" s="150"/>
      <c r="AC173" s="150"/>
      <c r="AD173" s="150"/>
      <c r="AE173" s="150"/>
      <c r="AF173" s="150"/>
    </row>
    <row r="174" spans="1:32" s="183" customFormat="1" ht="15" customHeight="1" x14ac:dyDescent="0.2">
      <c r="A174" s="38"/>
      <c r="B174" s="38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24"/>
      <c r="S174" s="224"/>
      <c r="T174" s="203"/>
      <c r="U174" s="203"/>
      <c r="V174" s="203"/>
      <c r="W174" s="26"/>
      <c r="X174" s="26"/>
      <c r="Y174" s="150"/>
      <c r="Z174" s="150"/>
      <c r="AA174" s="150"/>
      <c r="AB174" s="150"/>
      <c r="AC174" s="150"/>
      <c r="AD174" s="150"/>
      <c r="AE174" s="150"/>
      <c r="AF174" s="150"/>
    </row>
    <row r="175" spans="1:32" s="183" customFormat="1" ht="15" customHeight="1" x14ac:dyDescent="0.2">
      <c r="A175" s="38"/>
      <c r="B175" s="38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24"/>
      <c r="S175" s="224"/>
      <c r="T175" s="203"/>
      <c r="U175" s="203"/>
      <c r="V175" s="203"/>
      <c r="W175" s="26"/>
      <c r="X175" s="26"/>
      <c r="Y175" s="150"/>
      <c r="Z175" s="150"/>
      <c r="AA175" s="150"/>
      <c r="AB175" s="150"/>
      <c r="AC175" s="150"/>
      <c r="AD175" s="150"/>
      <c r="AE175" s="150"/>
      <c r="AF175" s="150"/>
    </row>
    <row r="176" spans="1:32" s="183" customFormat="1" ht="15" customHeight="1" x14ac:dyDescent="0.2">
      <c r="A176" s="38"/>
      <c r="B176" s="38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24"/>
      <c r="S176" s="224"/>
      <c r="T176" s="203"/>
      <c r="U176" s="203"/>
      <c r="V176" s="203"/>
      <c r="W176" s="26"/>
      <c r="X176" s="26"/>
      <c r="Y176" s="150"/>
      <c r="Z176" s="150"/>
      <c r="AA176" s="150"/>
      <c r="AB176" s="150"/>
      <c r="AC176" s="150"/>
      <c r="AD176" s="150"/>
      <c r="AE176" s="150"/>
      <c r="AF176" s="150"/>
    </row>
    <row r="177" spans="1:32" s="183" customFormat="1" ht="15" customHeight="1" x14ac:dyDescent="0.2">
      <c r="A177" s="38"/>
      <c r="B177" s="38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24"/>
      <c r="S177" s="224"/>
      <c r="T177" s="203"/>
      <c r="U177" s="203"/>
      <c r="V177" s="203"/>
      <c r="W177" s="26"/>
      <c r="X177" s="26"/>
      <c r="Y177" s="150"/>
      <c r="Z177" s="150"/>
      <c r="AA177" s="150"/>
      <c r="AB177" s="150"/>
      <c r="AC177" s="150"/>
      <c r="AD177" s="150"/>
      <c r="AE177" s="150"/>
      <c r="AF177" s="150"/>
    </row>
    <row r="178" spans="1:32" s="183" customFormat="1" ht="15" customHeight="1" x14ac:dyDescent="0.2">
      <c r="A178" s="38"/>
      <c r="B178" s="38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24"/>
      <c r="S178" s="224"/>
      <c r="T178" s="203"/>
      <c r="U178" s="203"/>
      <c r="V178" s="203"/>
      <c r="W178" s="26"/>
      <c r="X178" s="26"/>
      <c r="Y178" s="150"/>
      <c r="Z178" s="150"/>
      <c r="AA178" s="150"/>
      <c r="AB178" s="150"/>
      <c r="AC178" s="150"/>
      <c r="AD178" s="150"/>
      <c r="AE178" s="150"/>
      <c r="AF178" s="150"/>
    </row>
    <row r="179" spans="1:32" s="183" customFormat="1" ht="15" customHeight="1" x14ac:dyDescent="0.2">
      <c r="A179" s="38"/>
      <c r="B179" s="38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24"/>
      <c r="S179" s="224"/>
      <c r="T179" s="203"/>
      <c r="U179" s="203"/>
      <c r="V179" s="203"/>
      <c r="W179" s="26"/>
      <c r="X179" s="26"/>
      <c r="Y179" s="150"/>
      <c r="Z179" s="150"/>
      <c r="AA179" s="150"/>
      <c r="AB179" s="150"/>
      <c r="AC179" s="150"/>
      <c r="AD179" s="150"/>
      <c r="AE179" s="150"/>
      <c r="AF179" s="150"/>
    </row>
    <row r="180" spans="1:32" s="183" customFormat="1" ht="15" customHeight="1" x14ac:dyDescent="0.2">
      <c r="A180" s="38"/>
      <c r="B180" s="38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24"/>
      <c r="S180" s="224"/>
      <c r="T180" s="203"/>
      <c r="U180" s="203"/>
      <c r="V180" s="203"/>
      <c r="W180" s="26"/>
      <c r="X180" s="26"/>
      <c r="Y180" s="150"/>
      <c r="Z180" s="150"/>
      <c r="AA180" s="150"/>
      <c r="AB180" s="150"/>
      <c r="AC180" s="150"/>
      <c r="AD180" s="150"/>
      <c r="AE180" s="150"/>
      <c r="AF180" s="150"/>
    </row>
    <row r="181" spans="1:32" s="183" customFormat="1" ht="15" customHeight="1" x14ac:dyDescent="0.2">
      <c r="A181" s="38"/>
      <c r="B181" s="38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24"/>
      <c r="S181" s="224"/>
      <c r="T181" s="203"/>
      <c r="U181" s="203"/>
      <c r="V181" s="203"/>
      <c r="W181" s="26"/>
      <c r="X181" s="26"/>
      <c r="Y181" s="150"/>
      <c r="Z181" s="150"/>
      <c r="AA181" s="150"/>
      <c r="AB181" s="150"/>
      <c r="AC181" s="150"/>
      <c r="AD181" s="150"/>
      <c r="AE181" s="150"/>
      <c r="AF181" s="150"/>
    </row>
    <row r="182" spans="1:32" s="183" customFormat="1" ht="15" customHeight="1" x14ac:dyDescent="0.2">
      <c r="A182" s="38"/>
      <c r="B182" s="38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24"/>
      <c r="S182" s="224"/>
      <c r="T182" s="203"/>
      <c r="U182" s="203"/>
      <c r="V182" s="203"/>
      <c r="W182" s="26"/>
      <c r="X182" s="26"/>
      <c r="Y182" s="150"/>
      <c r="Z182" s="150"/>
      <c r="AA182" s="150"/>
      <c r="AB182" s="150"/>
      <c r="AC182" s="150"/>
      <c r="AD182" s="150"/>
      <c r="AE182" s="150"/>
      <c r="AF182" s="150"/>
    </row>
    <row r="183" spans="1:32" s="183" customFormat="1" ht="15" customHeight="1" x14ac:dyDescent="0.2">
      <c r="A183" s="38"/>
      <c r="B183" s="38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24"/>
      <c r="S183" s="224"/>
      <c r="T183" s="203"/>
      <c r="U183" s="203"/>
      <c r="V183" s="203"/>
      <c r="W183" s="26"/>
      <c r="X183" s="26"/>
      <c r="Y183" s="150"/>
      <c r="Z183" s="150"/>
      <c r="AA183" s="150"/>
      <c r="AB183" s="150"/>
      <c r="AC183" s="150"/>
      <c r="AD183" s="150"/>
      <c r="AE183" s="150"/>
      <c r="AF183" s="150"/>
    </row>
    <row r="184" spans="1:32" s="183" customFormat="1" ht="15" customHeight="1" x14ac:dyDescent="0.2">
      <c r="A184" s="38"/>
      <c r="B184" s="38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24"/>
      <c r="S184" s="224"/>
      <c r="T184" s="203"/>
      <c r="U184" s="203"/>
      <c r="V184" s="203"/>
      <c r="W184" s="26"/>
      <c r="X184" s="26"/>
      <c r="Y184" s="150"/>
      <c r="Z184" s="150"/>
      <c r="AA184" s="150"/>
      <c r="AB184" s="150"/>
      <c r="AC184" s="150"/>
      <c r="AD184" s="150"/>
      <c r="AE184" s="150"/>
      <c r="AF184" s="150"/>
    </row>
    <row r="185" spans="1:32" s="183" customFormat="1" ht="15" customHeight="1" x14ac:dyDescent="0.2">
      <c r="A185" s="38"/>
      <c r="B185" s="38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24"/>
      <c r="S185" s="224"/>
      <c r="T185" s="203"/>
      <c r="U185" s="203"/>
      <c r="V185" s="203"/>
      <c r="W185" s="26"/>
      <c r="X185" s="26"/>
      <c r="Y185" s="150"/>
      <c r="Z185" s="150"/>
      <c r="AA185" s="150"/>
      <c r="AB185" s="150"/>
      <c r="AC185" s="150"/>
      <c r="AD185" s="150"/>
      <c r="AE185" s="150"/>
      <c r="AF185" s="1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2020-05-07T18:17:07Z</dcterms:modified>
</cp:coreProperties>
</file>