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AR9" i="3" l="1"/>
  <c r="F14" i="3"/>
  <c r="L14" i="3" s="1"/>
  <c r="H14" i="3"/>
  <c r="H15" i="3" s="1"/>
  <c r="M15" i="3" s="1"/>
  <c r="I15" i="3"/>
  <c r="J14" i="3"/>
  <c r="O14" i="3"/>
  <c r="M14" i="3"/>
  <c r="AF9" i="3"/>
  <c r="N14" i="3" l="1"/>
  <c r="F15" i="3"/>
  <c r="O15" i="3"/>
  <c r="J15" i="3"/>
  <c r="N15" i="3" l="1"/>
  <c r="L15" i="3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<sst xmlns="http://schemas.openxmlformats.org/spreadsheetml/2006/main" count="79" uniqueCount="35">
  <si>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</si>
  <si>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</si>
  <si>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</si>
  <si>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</si>
  <si>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</si>
  <si>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</si>
  <si>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</si>
  <si>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</si>
  <si>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</si>
  <si>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</si>
  <si>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</si>
  <si>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</si>
  <si>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</si>
  <si>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</si>
  <si>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</si>
  <si>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</si>
  <si>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</si>
  <si>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</si>
  <si>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</si>
  <si>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Tahko = Hyvinkään Tahko  (1915)</t>
  </si>
  <si>
    <t>Aatu Haukkamaa</t>
  </si>
  <si>
    <t>4.</t>
  </si>
  <si>
    <t>Tahko  2</t>
  </si>
  <si>
    <t>6.</t>
  </si>
  <si>
    <t>8.</t>
  </si>
  <si>
    <t>25.9.2000   Varkaus</t>
  </si>
  <si>
    <t>Keravan Pesis-Juniorit  (2002),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</si>
  <si>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</si>
  <si>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</si>
  <si>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</si>
  <si>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</si>
  <si>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</si>
  <si>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</si>
  <si>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PuMu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</si>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</sst>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5703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2015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9">
        <v>0.71419999999999995</v>
      </c>
      <c r="AG4" s="10">
        <v>7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3</v>
      </c>
      <c r="AQ4" s="12">
        <v>8</v>
      </c>
      <c r="AR4" s="58">
        <v>0.5333</v>
      </c>
      <c r="AS4" s="57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23</v>
      </c>
      <c r="Z5" s="1" t="s">
        <v>22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9">
        <v>0.33329999999999999</v>
      </c>
      <c r="AG5" s="10">
        <v>3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2017</v>
      </c>
      <c r="Y6" s="12" t="s">
        <v>24</v>
      </c>
      <c r="Z6" s="1" t="s">
        <v>22</v>
      </c>
      <c r="AA6" s="12">
        <v>8</v>
      </c>
      <c r="AB6" s="12">
        <v>1</v>
      </c>
      <c r="AC6" s="12">
        <v>5</v>
      </c>
      <c r="AD6" s="12">
        <v>7</v>
      </c>
      <c r="AE6" s="12">
        <v>23</v>
      </c>
      <c r="AF6" s="69">
        <v>0.46929999999999999</v>
      </c>
      <c r="AG6" s="10">
        <v>49</v>
      </c>
      <c r="AH6" s="56"/>
      <c r="AI6" s="56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2018</v>
      </c>
      <c r="Y7" s="12" t="s">
        <v>23</v>
      </c>
      <c r="Z7" s="1" t="s">
        <v>22</v>
      </c>
      <c r="AA7" s="12">
        <v>7</v>
      </c>
      <c r="AB7" s="12">
        <v>0</v>
      </c>
      <c r="AC7" s="12">
        <v>6</v>
      </c>
      <c r="AD7" s="12">
        <v>10</v>
      </c>
      <c r="AE7" s="12">
        <v>31</v>
      </c>
      <c r="AF7" s="69">
        <v>0.63260000000000005</v>
      </c>
      <c r="AG7" s="10">
        <v>49</v>
      </c>
      <c r="AH7" s="7"/>
      <c r="AI7" s="7"/>
      <c r="AJ7" s="56"/>
      <c r="AK7" s="7"/>
      <c r="AL7" s="10"/>
      <c r="AM7" s="12"/>
      <c r="AN7" s="12"/>
      <c r="AO7" s="13"/>
      <c r="AP7" s="12"/>
      <c r="AQ7" s="12"/>
      <c r="AR7" s="58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2019</v>
      </c>
      <c r="Y8" s="12" t="s">
        <v>32</v>
      </c>
      <c r="Z8" s="1" t="s">
        <v>33</v>
      </c>
      <c r="AA8" s="12">
        <v>7</v>
      </c>
      <c r="AB8" s="12">
        <v>2</v>
      </c>
      <c r="AC8" s="12">
        <v>5</v>
      </c>
      <c r="AD8" s="12">
        <v>8</v>
      </c>
      <c r="AE8" s="12">
        <v>21</v>
      </c>
      <c r="AF8" s="69">
        <v>0.55259999999999998</v>
      </c>
      <c r="AG8" s="19">
        <v>38</v>
      </c>
      <c r="AH8" s="41"/>
      <c r="AI8" s="7"/>
      <c r="AJ8" s="7"/>
      <c r="AK8" s="7"/>
      <c r="AM8" s="12"/>
      <c r="AN8" s="12"/>
      <c r="AO8" s="12"/>
      <c r="AP8" s="12"/>
      <c r="AQ8" s="12"/>
      <c r="AR8" s="58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5" t="s">
        <v>13</v>
      </c>
      <c r="C9" s="66"/>
      <c r="D9" s="67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25</v>
      </c>
      <c r="AB9" s="36">
        <f>SUM(AB4:AB8)</f>
        <v>3</v>
      </c>
      <c r="AC9" s="36">
        <f>SUM(AC4:AC8)</f>
        <v>16</v>
      </c>
      <c r="AD9" s="36">
        <f>SUM(AD4:AD8)</f>
        <v>25</v>
      </c>
      <c r="AE9" s="36">
        <f>SUM(AE4:AE8)</f>
        <v>81</v>
      </c>
      <c r="AF9" s="37">
        <f>PRODUCT(AE9/AG9)</f>
        <v>0.5547945205479452</v>
      </c>
      <c r="AG9" s="21">
        <f>SUM(AG4:AG8)</f>
        <v>146</v>
      </c>
      <c r="AH9" s="18"/>
      <c r="AI9" s="29"/>
      <c r="AJ9" s="42"/>
      <c r="AK9" s="43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3</v>
      </c>
      <c r="AQ9" s="36">
        <f>SUM(AQ4:AQ8)</f>
        <v>8</v>
      </c>
      <c r="AR9" s="37">
        <f>PRODUCT(AQ9/AS9)</f>
        <v>0.53333333333333333</v>
      </c>
      <c r="AS9" s="39">
        <f>SUM(AS4:AS8)</f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30</v>
      </c>
      <c r="O11" s="7" t="s">
        <v>31</v>
      </c>
      <c r="Q11" s="17"/>
      <c r="R11" s="17" t="s">
        <v>10</v>
      </c>
      <c r="S11" s="17"/>
      <c r="T11" s="59" t="s">
        <v>26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8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8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6" t="s">
        <v>34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27</v>
      </c>
      <c r="F14" s="48">
        <f>PRODUCT(AB9+AN9)</f>
        <v>3</v>
      </c>
      <c r="G14" s="48">
        <f>PRODUCT(AC9+AO9)</f>
        <v>16</v>
      </c>
      <c r="H14" s="48">
        <f>PRODUCT(AD9+AP9)</f>
        <v>28</v>
      </c>
      <c r="I14" s="48">
        <f>PRODUCT(AE9+AQ9)</f>
        <v>89</v>
      </c>
      <c r="J14" s="68">
        <f>PRODUCT(I14/K14)</f>
        <v>0.55279503105590067</v>
      </c>
      <c r="K14" s="10">
        <f>PRODUCT(AG9+AS9)</f>
        <v>161</v>
      </c>
      <c r="L14" s="54">
        <f>PRODUCT((F14+G14)/E14)</f>
        <v>0.70370370370370372</v>
      </c>
      <c r="M14" s="54">
        <f>PRODUCT(H14/E14)</f>
        <v>1.037037037037037</v>
      </c>
      <c r="N14" s="54">
        <f>PRODUCT((F14+G14+H14)/E14)</f>
        <v>1.7407407407407407</v>
      </c>
      <c r="O14" s="54">
        <f>PRODUCT(I14/E14)</f>
        <v>3.2962962962962963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27</v>
      </c>
      <c r="F15" s="48">
        <f t="shared" ref="F15:I15" si="0">SUM(F12:F14)</f>
        <v>3</v>
      </c>
      <c r="G15" s="48">
        <f t="shared" si="0"/>
        <v>16</v>
      </c>
      <c r="H15" s="48">
        <f t="shared" si="0"/>
        <v>28</v>
      </c>
      <c r="I15" s="48">
        <f t="shared" si="0"/>
        <v>89</v>
      </c>
      <c r="J15" s="68">
        <f>PRODUCT(I15/K15)</f>
        <v>0.55279503105590067</v>
      </c>
      <c r="K15" s="16">
        <f>SUM(K12:K14)</f>
        <v>161</v>
      </c>
      <c r="L15" s="54">
        <f>PRODUCT((F15+G15)/E15)</f>
        <v>0.70370370370370372</v>
      </c>
      <c r="M15" s="54">
        <f>PRODUCT(H15/E15)</f>
        <v>1.037037037037037</v>
      </c>
      <c r="N15" s="54">
        <f>PRODUCT((F15+G15+H15)/E15)</f>
        <v>1.7407407407407407</v>
      </c>
      <c r="O15" s="54">
        <f>PRODUCT(I15/E15)</f>
        <v>3.2962962962962963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N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2019-08-29T20:02:22Z</dcterms:modified>
</cp:coreProperties>
</file>