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3" i="3" l="1"/>
  <c r="AS7" i="3"/>
  <c r="AQ7" i="3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F12" i="3" l="1"/>
  <c r="L12" i="3" s="1"/>
  <c r="H12" i="3"/>
  <c r="H13" i="3" s="1"/>
  <c r="M13" i="3" s="1"/>
  <c r="I13" i="3"/>
  <c r="O12" i="3"/>
  <c r="J12" i="3"/>
  <c r="N12" i="3"/>
  <c r="M12" i="3"/>
  <c r="AF7" i="3"/>
  <c r="F13" i="3" l="1"/>
  <c r="J13" i="3"/>
  <c r="O13" i="3"/>
  <c r="L13" i="3" l="1"/>
  <c r="N13" i="3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<sst xmlns="http://schemas.openxmlformats.org/spreadsheetml/2006/main" count="75" uniqueCount="33">
  <si>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</si>
  <si>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</si>
  <si>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</si>
  <si>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</si>
  <si>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</si>
  <si>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</si>
  <si>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</si>
  <si>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</si>
  <si>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</si>
  <si>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</si>
  <si>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</si>
  <si>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</si>
  <si>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</si>
  <si>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</si>
  <si>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</si>
  <si>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</si>
  <si>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</si>
  <si>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</si>
  <si>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</si>
  <si>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JuNu = Juvan Nuorisopesis  (2002)</t>
  </si>
  <si>
    <t>Viri = Leppävirran Viri  (1937)</t>
  </si>
  <si>
    <t>Joona Heinonen</t>
  </si>
  <si>
    <t>8.</t>
  </si>
  <si>
    <t>9.</t>
  </si>
  <si>
    <t>JuNu</t>
  </si>
  <si>
    <t>4.11.1991</t>
  </si>
  <si>
    <t>PKP = Puurtilan Kisa-Pojat  (1948),  kasvattajaseura</t>
  </si>
  <si>
    <t>Viri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</si>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</sst>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28</v>
      </c>
      <c r="M2" s="22"/>
      <c r="N2" s="22"/>
      <c r="O2" s="28"/>
      <c r="P2" s="6"/>
      <c r="Q2" s="18" t="s">
        <v>29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30</v>
      </c>
      <c r="AI2" s="22"/>
      <c r="AJ2" s="22"/>
      <c r="AK2" s="28"/>
      <c r="AL2" s="6"/>
      <c r="AM2" s="18" t="s">
        <v>29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2008</v>
      </c>
      <c r="Y4" s="12" t="s">
        <v>22</v>
      </c>
      <c r="Z4" s="1" t="s">
        <v>27</v>
      </c>
      <c r="AA4" s="12">
        <v>13</v>
      </c>
      <c r="AB4" s="12">
        <v>0</v>
      </c>
      <c r="AC4" s="12">
        <v>2</v>
      </c>
      <c r="AD4" s="12">
        <v>2</v>
      </c>
      <c r="AE4" s="12">
        <v>25</v>
      </c>
      <c r="AF4" s="66">
        <v>0.39679999999999999</v>
      </c>
      <c r="AG4" s="10">
        <v>63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2009</v>
      </c>
      <c r="Y5" s="12" t="s">
        <v>23</v>
      </c>
      <c r="Z5" s="1" t="s">
        <v>27</v>
      </c>
      <c r="AA5" s="12">
        <v>16</v>
      </c>
      <c r="AB5" s="12">
        <v>0</v>
      </c>
      <c r="AC5" s="12">
        <v>2</v>
      </c>
      <c r="AD5" s="12">
        <v>1</v>
      </c>
      <c r="AE5" s="12">
        <v>33</v>
      </c>
      <c r="AF5" s="66">
        <v>0.44590000000000002</v>
      </c>
      <c r="AG5" s="10">
        <v>74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2010</v>
      </c>
      <c r="Y6" s="12" t="s">
        <v>22</v>
      </c>
      <c r="Z6" s="1" t="s">
        <v>24</v>
      </c>
      <c r="AA6" s="12">
        <v>9</v>
      </c>
      <c r="AB6" s="12">
        <v>0</v>
      </c>
      <c r="AC6" s="12">
        <v>4</v>
      </c>
      <c r="AD6" s="12">
        <v>2</v>
      </c>
      <c r="AE6" s="12">
        <v>14</v>
      </c>
      <c r="AF6" s="66">
        <v>0.32550000000000001</v>
      </c>
      <c r="AG6" s="10">
        <v>43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38</v>
      </c>
      <c r="AB7" s="36">
        <f>SUM(AB4:AB6)</f>
        <v>0</v>
      </c>
      <c r="AC7" s="36">
        <f>SUM(AC4:AC6)</f>
        <v>8</v>
      </c>
      <c r="AD7" s="36">
        <f>SUM(AD4:AD6)</f>
        <v>5</v>
      </c>
      <c r="AE7" s="36">
        <f>SUM(AE4:AE6)</f>
        <v>72</v>
      </c>
      <c r="AF7" s="37">
        <f>PRODUCT(AE7/AG7)</f>
        <v>0.4</v>
      </c>
      <c r="AG7" s="21">
        <f>SUM(AG4:AG6)</f>
        <v>180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31</v>
      </c>
      <c r="O9" s="7" t="s">
        <v>32</v>
      </c>
      <c r="Q9" s="17"/>
      <c r="R9" s="17" t="s">
        <v>10</v>
      </c>
      <c r="S9" s="17"/>
      <c r="T9" s="55" t="s">
        <v>26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20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 t="s">
        <v>19</v>
      </c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38</v>
      </c>
      <c r="F12" s="48">
        <f>PRODUCT(AB7+AN7)</f>
        <v>0</v>
      </c>
      <c r="G12" s="48">
        <f>PRODUCT(AC7+AO7)</f>
        <v>8</v>
      </c>
      <c r="H12" s="48">
        <f>PRODUCT(AD7+AP7)</f>
        <v>5</v>
      </c>
      <c r="I12" s="48">
        <f>PRODUCT(AE7+AQ7)</f>
        <v>72</v>
      </c>
      <c r="J12" s="65">
        <f>PRODUCT(I12/K12)</f>
        <v>0.4</v>
      </c>
      <c r="K12" s="10">
        <f>PRODUCT(AG7+AS7)</f>
        <v>180</v>
      </c>
      <c r="L12" s="54">
        <f>PRODUCT((F12+G12)/E12)</f>
        <v>0.21052631578947367</v>
      </c>
      <c r="M12" s="54">
        <f>PRODUCT(H12/E12)</f>
        <v>0.13157894736842105</v>
      </c>
      <c r="N12" s="54">
        <f>PRODUCT((F12+G12+H12)/E12)</f>
        <v>0.34210526315789475</v>
      </c>
      <c r="O12" s="54">
        <f>PRODUCT(I12/E12)</f>
        <v>1.8947368421052631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38</v>
      </c>
      <c r="F13" s="48">
        <f t="shared" ref="F13:I13" si="0">SUM(F10:F12)</f>
        <v>0</v>
      </c>
      <c r="G13" s="48">
        <f t="shared" si="0"/>
        <v>8</v>
      </c>
      <c r="H13" s="48">
        <f t="shared" si="0"/>
        <v>5</v>
      </c>
      <c r="I13" s="48">
        <f t="shared" si="0"/>
        <v>72</v>
      </c>
      <c r="J13" s="65">
        <f>PRODUCT(I13/K13)</f>
        <v>0.4</v>
      </c>
      <c r="K13" s="16">
        <f>SUM(K10:K12)</f>
        <v>180</v>
      </c>
      <c r="L13" s="54">
        <f>PRODUCT((F13+G13)/E13)</f>
        <v>0.21052631578947367</v>
      </c>
      <c r="M13" s="54">
        <f>PRODUCT(H13/E13)</f>
        <v>0.13157894736842105</v>
      </c>
      <c r="N13" s="54">
        <f>PRODUCT((F13+G13+H13)/E13)</f>
        <v>0.34210526315789475</v>
      </c>
      <c r="O13" s="54">
        <f>PRODUCT(I13/E13)</f>
        <v>1.8947368421052631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2018-09-05T07:46:00Z</dcterms:modified>
</cp:coreProperties>
</file>