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F14" i="3" s="1"/>
  <c r="H13" i="3"/>
  <c r="H14" i="3" s="1"/>
  <c r="M14" i="3" s="1"/>
  <c r="I14" i="3"/>
  <c r="O13" i="3"/>
  <c r="J13" i="3"/>
  <c r="N13" i="3"/>
  <c r="L13" i="3"/>
  <c r="M13" i="3"/>
  <c r="AF8" i="3"/>
  <c r="N14" i="3" l="1"/>
  <c r="L14" i="3"/>
  <c r="O14" i="3"/>
  <c r="J14" i="3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<sst xmlns="http://schemas.openxmlformats.org/spreadsheetml/2006/main" count="75" uniqueCount="30">
  <si>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</si>
  <si>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</si>
  <si>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</si>
  <si>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</si>
  <si>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</si>
  <si>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</si>
  <si>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</si>
  <si>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</si>
  <si>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</si>
  <si>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</si>
  <si>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</si>
  <si>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</si>
  <si>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</si>
  <si>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</si>
  <si>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</si>
  <si>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</si>
  <si>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</si>
  <si>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</si>
  <si>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</si>
  <si>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Turku-Pesis = Turku-Pesis  (Lännen Pallo)  (1949)</t>
  </si>
  <si>
    <t>Joseph Hollingworth</t>
  </si>
  <si>
    <t>8.</t>
  </si>
  <si>
    <t>Turku-Pesis</t>
  </si>
  <si>
    <t>4.</t>
  </si>
  <si>
    <t>24.4.1980   Worcester, UK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</si>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</sst>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2012</v>
      </c>
      <c r="Y4" s="12" t="s">
        <v>21</v>
      </c>
      <c r="Z4" s="1" t="s">
        <v>22</v>
      </c>
      <c r="AA4" s="12">
        <v>9</v>
      </c>
      <c r="AB4" s="12">
        <v>0</v>
      </c>
      <c r="AC4" s="12">
        <v>15</v>
      </c>
      <c r="AD4" s="12">
        <v>2</v>
      </c>
      <c r="AE4" s="12">
        <v>24</v>
      </c>
      <c r="AF4" s="68">
        <v>0.5454</v>
      </c>
      <c r="AG4" s="10">
        <v>44</v>
      </c>
      <c r="AH4" s="7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21</v>
      </c>
      <c r="Z5" s="1" t="s">
        <v>22</v>
      </c>
      <c r="AA5" s="12">
        <v>7</v>
      </c>
      <c r="AB5" s="12">
        <v>1</v>
      </c>
      <c r="AC5" s="12">
        <v>5</v>
      </c>
      <c r="AD5" s="12">
        <v>1</v>
      </c>
      <c r="AE5" s="12">
        <v>10</v>
      </c>
      <c r="AF5" s="68">
        <v>0.35709999999999997</v>
      </c>
      <c r="AG5" s="10">
        <v>28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23</v>
      </c>
      <c r="Z6" s="1" t="s">
        <v>22</v>
      </c>
      <c r="AA6" s="12">
        <v>3</v>
      </c>
      <c r="AB6" s="12">
        <v>0</v>
      </c>
      <c r="AC6" s="12">
        <v>0</v>
      </c>
      <c r="AD6" s="12">
        <v>1</v>
      </c>
      <c r="AE6" s="12">
        <v>4</v>
      </c>
      <c r="AF6" s="68">
        <v>0.4</v>
      </c>
      <c r="AG6" s="10">
        <v>10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2</v>
      </c>
      <c r="AR6" s="57">
        <v>0.22220000000000001</v>
      </c>
      <c r="AS6" s="58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21</v>
      </c>
      <c r="Z7" s="1" t="s">
        <v>22</v>
      </c>
      <c r="AA7" s="12">
        <v>1</v>
      </c>
      <c r="AB7" s="12">
        <v>0</v>
      </c>
      <c r="AC7" s="12">
        <v>0</v>
      </c>
      <c r="AD7" s="12">
        <v>0</v>
      </c>
      <c r="AE7" s="12">
        <v>1</v>
      </c>
      <c r="AF7" s="68">
        <v>0.33329999999999999</v>
      </c>
      <c r="AG7" s="10">
        <v>3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20</v>
      </c>
      <c r="AB8" s="36">
        <f>SUM(AB4:AB7)</f>
        <v>1</v>
      </c>
      <c r="AC8" s="36">
        <f>SUM(AC4:AC7)</f>
        <v>20</v>
      </c>
      <c r="AD8" s="36">
        <f>SUM(AD4:AD7)</f>
        <v>4</v>
      </c>
      <c r="AE8" s="36">
        <f>SUM(AE4:AE7)</f>
        <v>39</v>
      </c>
      <c r="AF8" s="37">
        <f>PRODUCT(AE8/AG8)</f>
        <v>0.45882352941176469</v>
      </c>
      <c r="AG8" s="21">
        <f>SUM(AG4:AG7)</f>
        <v>85</v>
      </c>
      <c r="AH8" s="18"/>
      <c r="AI8" s="29"/>
      <c r="AJ8" s="42"/>
      <c r="AK8" s="43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0.22222222222222221</v>
      </c>
      <c r="AS8" s="39">
        <f>SUM(AS4:AS7)</f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22</v>
      </c>
      <c r="F13" s="48">
        <f>PRODUCT(AB8+AN8)</f>
        <v>1</v>
      </c>
      <c r="G13" s="48">
        <f>PRODUCT(AC8+AO8)</f>
        <v>20</v>
      </c>
      <c r="H13" s="48">
        <f>PRODUCT(AD8+AP8)</f>
        <v>4</v>
      </c>
      <c r="I13" s="48">
        <f>PRODUCT(AE8+AQ8)</f>
        <v>41</v>
      </c>
      <c r="J13" s="67">
        <f>PRODUCT(I13/K13)</f>
        <v>0.43617021276595747</v>
      </c>
      <c r="K13" s="10">
        <f>PRODUCT(AG8+AS8)</f>
        <v>94</v>
      </c>
      <c r="L13" s="54">
        <f>PRODUCT((F13+G13)/E13)</f>
        <v>0.95454545454545459</v>
      </c>
      <c r="M13" s="54">
        <f>PRODUCT(H13/E13)</f>
        <v>0.18181818181818182</v>
      </c>
      <c r="N13" s="54">
        <f>PRODUCT((F13+G13+H13)/E13)</f>
        <v>1.1363636363636365</v>
      </c>
      <c r="O13" s="54">
        <f>PRODUCT(I13/E13)</f>
        <v>1.8636363636363635</v>
      </c>
      <c r="Q13" s="17"/>
      <c r="R13" s="17"/>
      <c r="S13" s="16"/>
      <c r="T13" s="16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22</v>
      </c>
      <c r="F14" s="48">
        <f t="shared" ref="F14:I14" si="0">SUM(F11:F13)</f>
        <v>1</v>
      </c>
      <c r="G14" s="48">
        <f t="shared" si="0"/>
        <v>20</v>
      </c>
      <c r="H14" s="48">
        <f t="shared" si="0"/>
        <v>4</v>
      </c>
      <c r="I14" s="48">
        <f t="shared" si="0"/>
        <v>41</v>
      </c>
      <c r="J14" s="67">
        <f>PRODUCT(I14/K14)</f>
        <v>0.43617021276595747</v>
      </c>
      <c r="K14" s="16">
        <f>SUM(K11:K13)</f>
        <v>94</v>
      </c>
      <c r="L14" s="54">
        <f>PRODUCT((F14+G14)/E14)</f>
        <v>0.95454545454545459</v>
      </c>
      <c r="M14" s="54">
        <f>PRODUCT(H14/E14)</f>
        <v>0.18181818181818182</v>
      </c>
      <c r="N14" s="54">
        <f>PRODUCT((F14+G14+H14)/E14)</f>
        <v>1.1363636363636365</v>
      </c>
      <c r="O14" s="54">
        <f>PRODUCT(I14/E14)</f>
        <v>1.8636363636363635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2018-09-06T10:33:30Z</dcterms:modified>
</cp:coreProperties>
</file>