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 l="1"/>
  <c r="AR7" i="5" s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<sst xmlns="http://schemas.openxmlformats.org/spreadsheetml/2006/main" count="75" uniqueCount="34">
  <si>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</si>
  <si>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</si>
  <si>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</si>
  <si>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</si>
  <si>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</si>
  <si>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</si>
  <si>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</si>
  <si>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</si>
  <si>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</si>
  <si>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</si>
  <si>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</si>
  <si>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</si>
  <si>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</si>
  <si>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</si>
  <si>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</si>
  <si>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</si>
  <si>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</si>
  <si>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</si>
  <si>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</si>
  <si>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</si>
  <si>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</si>
  <si>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</si>
  <si>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</si>
  <si>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</si>
  <si>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Jani Hämäläinen</t>
  </si>
  <si>
    <t>2.</t>
  </si>
  <si>
    <t>PuMu</t>
  </si>
  <si>
    <t>5.4.2001   Helsinki</t>
  </si>
  <si>
    <t>3.</t>
  </si>
  <si>
    <t>Tahko  2</t>
  </si>
  <si>
    <t>7.</t>
  </si>
  <si>
    <t>4.</t>
  </si>
  <si>
    <t>PuMu = Helsingin Puna-Mustat  (1941)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</si>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</sst>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2018</v>
      </c>
      <c r="Y4" s="12" t="s">
        <v>25</v>
      </c>
      <c r="Z4" s="1" t="s">
        <v>26</v>
      </c>
      <c r="AA4" s="12">
        <v>4</v>
      </c>
      <c r="AB4" s="12">
        <v>0</v>
      </c>
      <c r="AC4" s="12">
        <v>2</v>
      </c>
      <c r="AD4" s="12">
        <v>1</v>
      </c>
      <c r="AE4" s="12">
        <v>6</v>
      </c>
      <c r="AF4" s="66">
        <v>0.26079999999999998</v>
      </c>
      <c r="AG4" s="10">
        <v>23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28</v>
      </c>
      <c r="Z5" s="1" t="s">
        <v>29</v>
      </c>
      <c r="AA5" s="12">
        <v>15</v>
      </c>
      <c r="AB5" s="12">
        <v>1</v>
      </c>
      <c r="AC5" s="12">
        <v>30</v>
      </c>
      <c r="AD5" s="12">
        <v>7</v>
      </c>
      <c r="AE5" s="12">
        <v>61</v>
      </c>
      <c r="AF5" s="66">
        <v>0.59799999999999998</v>
      </c>
      <c r="AG5" s="19">
        <v>102</v>
      </c>
      <c r="AH5" s="41" t="s">
        <v>30</v>
      </c>
      <c r="AI5" s="7"/>
      <c r="AJ5" s="7"/>
      <c r="AK5" s="7"/>
      <c r="AM5" s="12">
        <v>3</v>
      </c>
      <c r="AN5" s="12">
        <v>0</v>
      </c>
      <c r="AO5" s="13">
        <v>3</v>
      </c>
      <c r="AP5" s="12">
        <v>0</v>
      </c>
      <c r="AQ5" s="12">
        <v>5</v>
      </c>
      <c r="AR5" s="67">
        <v>0.23799999999999999</v>
      </c>
      <c r="AS5" s="19">
        <v>21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2020</v>
      </c>
      <c r="Y6" s="12" t="s">
        <v>31</v>
      </c>
      <c r="Z6" s="1" t="s">
        <v>29</v>
      </c>
      <c r="AA6" s="12">
        <v>9</v>
      </c>
      <c r="AB6" s="12">
        <v>1</v>
      </c>
      <c r="AC6" s="12">
        <v>14</v>
      </c>
      <c r="AD6" s="12">
        <v>7</v>
      </c>
      <c r="AE6" s="12">
        <v>36</v>
      </c>
      <c r="AF6" s="32">
        <v>0.64280000000000004</v>
      </c>
      <c r="AG6" s="19">
        <v>56</v>
      </c>
      <c r="AH6" s="41"/>
      <c r="AI6" s="7"/>
      <c r="AJ6" s="7"/>
      <c r="AK6" s="7"/>
      <c r="AL6" s="10"/>
      <c r="AM6" s="1"/>
      <c r="AN6" s="1"/>
      <c r="AO6" s="53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5" t="s">
        <v>13</v>
      </c>
      <c r="Y7" s="11"/>
      <c r="Z7" s="9"/>
      <c r="AA7" s="36">
        <f>SUM(AA4:AA6)</f>
        <v>28</v>
      </c>
      <c r="AB7" s="36">
        <f t="shared" ref="AB7:AG7" si="2">SUM(AB4:AB6)</f>
        <v>2</v>
      </c>
      <c r="AC7" s="36">
        <f t="shared" si="2"/>
        <v>46</v>
      </c>
      <c r="AD7" s="36">
        <f t="shared" si="2"/>
        <v>15</v>
      </c>
      <c r="AE7" s="36">
        <f t="shared" si="2"/>
        <v>103</v>
      </c>
      <c r="AF7" s="37">
        <f>PRODUCT(AE7/AG7)</f>
        <v>0.56906077348066297</v>
      </c>
      <c r="AG7" s="21">
        <f t="shared" si="2"/>
        <v>181</v>
      </c>
      <c r="AH7" s="18"/>
      <c r="AI7" s="29"/>
      <c r="AJ7" s="42"/>
      <c r="AK7" s="43"/>
      <c r="AL7" s="10"/>
      <c r="AM7" s="36">
        <f>SUM(AM4:AM6)</f>
        <v>3</v>
      </c>
      <c r="AN7" s="36">
        <f t="shared" ref="AN7:AQ7" si="3">SUM(AN4:AN6)</f>
        <v>0</v>
      </c>
      <c r="AO7" s="36">
        <f t="shared" si="3"/>
        <v>3</v>
      </c>
      <c r="AP7" s="36">
        <f t="shared" si="3"/>
        <v>0</v>
      </c>
      <c r="AQ7" s="36">
        <f t="shared" si="3"/>
        <v>5</v>
      </c>
      <c r="AR7" s="37">
        <f>PRODUCT(AQ7/AS7)</f>
        <v>0.23809523809523808</v>
      </c>
      <c r="AS7" s="39">
        <f t="shared" ref="AS7" si="4">SUM(AS4:AS6)</f>
        <v>21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16" t="s">
        <v>32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33</v>
      </c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31</v>
      </c>
      <c r="F12" s="48">
        <f>PRODUCT(AB7+AN7)</f>
        <v>2</v>
      </c>
      <c r="G12" s="48">
        <f>PRODUCT(AC7+AO7)</f>
        <v>49</v>
      </c>
      <c r="H12" s="48">
        <f>PRODUCT(AD7+AP7)</f>
        <v>15</v>
      </c>
      <c r="I12" s="48">
        <f>PRODUCT(AE7+AQ7)</f>
        <v>108</v>
      </c>
      <c r="J12" s="61">
        <f>PRODUCT(I12/K12)</f>
        <v>0.53465346534653468</v>
      </c>
      <c r="K12" s="10">
        <f>PRODUCT(AG7+AS7)</f>
        <v>202</v>
      </c>
      <c r="L12" s="54">
        <f>PRODUCT((F12+G12)/E12)</f>
        <v>1.6451612903225807</v>
      </c>
      <c r="M12" s="54">
        <f>PRODUCT(H12/E12)</f>
        <v>0.4838709677419355</v>
      </c>
      <c r="N12" s="54">
        <f>PRODUCT((F12+G12+H12)/E12)</f>
        <v>2.129032258064516</v>
      </c>
      <c r="O12" s="54">
        <f>PRODUCT(I12/E12)</f>
        <v>3.4838709677419355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31</v>
      </c>
      <c r="F13" s="48">
        <f t="shared" ref="F13:I13" si="5">SUM(F10:F12)</f>
        <v>2</v>
      </c>
      <c r="G13" s="48">
        <f t="shared" si="5"/>
        <v>49</v>
      </c>
      <c r="H13" s="48">
        <f t="shared" si="5"/>
        <v>15</v>
      </c>
      <c r="I13" s="48">
        <f t="shared" si="5"/>
        <v>108</v>
      </c>
      <c r="J13" s="61">
        <f>PRODUCT(I13/K13)</f>
        <v>0.53465346534653468</v>
      </c>
      <c r="K13" s="16">
        <f>SUM(K10:K12)</f>
        <v>202</v>
      </c>
      <c r="L13" s="54">
        <f>PRODUCT((F13+G13)/E13)</f>
        <v>1.6451612903225807</v>
      </c>
      <c r="M13" s="54">
        <f>PRODUCT(H13/E13)</f>
        <v>0.4838709677419355</v>
      </c>
      <c r="N13" s="54">
        <f>PRODUCT((F13+G13+H13)/E13)</f>
        <v>2.129032258064516</v>
      </c>
      <c r="O13" s="54">
        <f>PRODUCT(I13/E13)</f>
        <v>3.4838709677419355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4:AS6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2020-08-31T09:08:09Z</dcterms:modified>
</cp:coreProperties>
</file>