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16" i="5" l="1"/>
  <c r="AF16" i="5"/>
  <c r="AS16" i="5" l="1"/>
  <c r="AQ16" i="5"/>
  <c r="AP16" i="5"/>
  <c r="AO16" i="5"/>
  <c r="AN16" i="5"/>
  <c r="AM16" i="5"/>
  <c r="AG16" i="5"/>
  <c r="AE16" i="5"/>
  <c r="I21" i="5" s="1"/>
  <c r="AD16" i="5"/>
  <c r="AC16" i="5"/>
  <c r="AB16" i="5"/>
  <c r="AA16" i="5"/>
  <c r="W16" i="5"/>
  <c r="U16" i="5"/>
  <c r="T16" i="5"/>
  <c r="S16" i="5"/>
  <c r="R16" i="5"/>
  <c r="Q16" i="5"/>
  <c r="K16" i="5"/>
  <c r="K20" i="5" s="1"/>
  <c r="I16" i="5"/>
  <c r="H16" i="5"/>
  <c r="G16" i="5"/>
  <c r="G20" i="5" s="1"/>
  <c r="F16" i="5"/>
  <c r="F20" i="5" s="1"/>
  <c r="E16" i="5"/>
  <c r="H20" i="5" l="1"/>
  <c r="E20" i="5"/>
  <c r="G21" i="5"/>
  <c r="G22" i="5" s="1"/>
  <c r="E21" i="5"/>
  <c r="O21" i="5" s="1"/>
  <c r="K21" i="5"/>
  <c r="K22" i="5" s="1"/>
  <c r="F21" i="5"/>
  <c r="H21" i="5"/>
  <c r="H22" i="5" s="1"/>
  <c r="I20" i="5"/>
  <c r="F22" i="5" l="1"/>
  <c r="N21" i="5"/>
  <c r="E22" i="5"/>
  <c r="M22" i="5" s="1"/>
  <c r="J21" i="5"/>
  <c r="M21" i="5"/>
  <c r="L21" i="5"/>
  <c r="I22" i="5"/>
  <c r="N22" i="5" l="1"/>
  <c r="L22" i="5"/>
  <c r="O22" i="5"/>
  <c r="J22" i="5"/>
</calcChain>
</file>

<file path=xl/sharedStrings.xml><?xml version="1.0" encoding="utf-8"?>
<sst xmlns="http://schemas.openxmlformats.org/spreadsheetml/2006/main" count="91" uniqueCount="40">
  <si>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</si>
  <si>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</si>
  <si>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</si>
  <si>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</si>
  <si>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</si>
  <si>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</si>
  <si>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</si>
  <si>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</si>
  <si>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</si>
  <si>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</si>
  <si>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</si>
  <si>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</si>
  <si>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</si>
  <si>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</si>
  <si>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</si>
  <si>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</si>
  <si>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</si>
  <si>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</si>
  <si>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</si>
  <si>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KöLa = Köyliön Lallit  (1946)</t>
  </si>
  <si>
    <t>MyVe = Mynämäen Vesa  (1920)</t>
  </si>
  <si>
    <t>YPL = Yliopiston Pallonlyöjät</t>
  </si>
  <si>
    <t>Jatkosarjat</t>
  </si>
  <si>
    <t xml:space="preserve">  Runkosarja TOP-10</t>
  </si>
  <si>
    <t>ka/kl</t>
  </si>
  <si>
    <t xml:space="preserve">    Runkosarja TOP-10</t>
  </si>
  <si>
    <t>ka/l+t</t>
  </si>
  <si>
    <t>Petri Hännikäinen</t>
  </si>
  <si>
    <t>3.</t>
  </si>
  <si>
    <t>KöLa</t>
  </si>
  <si>
    <t>1.</t>
  </si>
  <si>
    <t>4.</t>
  </si>
  <si>
    <t>YPL</t>
  </si>
  <si>
    <t>6.</t>
  </si>
  <si>
    <t>7.</t>
  </si>
  <si>
    <t>MyVe</t>
  </si>
  <si>
    <t>8.</t>
  </si>
  <si>
    <t>Turku-Pesis</t>
  </si>
  <si>
    <t>29.12.1972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</si>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</sst>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28515625" customWidth="1"/>
    <col min="5" max="9" width="5.42578125" customWidth="1"/>
    <col min="10" max="10" width="7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3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2001</v>
      </c>
      <c r="Y4" s="12" t="s">
        <v>28</v>
      </c>
      <c r="Z4" s="1" t="s">
        <v>29</v>
      </c>
      <c r="AA4" s="12">
        <v>18</v>
      </c>
      <c r="AB4" s="12">
        <v>1</v>
      </c>
      <c r="AC4" s="12">
        <v>4</v>
      </c>
      <c r="AD4" s="12">
        <v>42</v>
      </c>
      <c r="AE4" s="12">
        <v>81</v>
      </c>
      <c r="AF4" s="66">
        <v>0.73629999999999995</v>
      </c>
      <c r="AG4" s="10">
        <v>110</v>
      </c>
      <c r="AH4" s="7"/>
      <c r="AI4" s="12" t="s">
        <v>30</v>
      </c>
      <c r="AJ4" s="7"/>
      <c r="AK4" s="7"/>
      <c r="AL4" s="10"/>
      <c r="AM4" s="12">
        <v>2</v>
      </c>
      <c r="AN4" s="12">
        <v>0</v>
      </c>
      <c r="AO4" s="12">
        <v>0</v>
      </c>
      <c r="AP4" s="12">
        <v>2</v>
      </c>
      <c r="AQ4" s="12">
        <v>7</v>
      </c>
      <c r="AR4" s="67">
        <v>0.35</v>
      </c>
      <c r="AS4" s="68">
        <v>20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12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2003</v>
      </c>
      <c r="Y6" s="12" t="s">
        <v>31</v>
      </c>
      <c r="Z6" s="1" t="s">
        <v>32</v>
      </c>
      <c r="AA6" s="12">
        <v>18</v>
      </c>
      <c r="AB6" s="12">
        <v>1</v>
      </c>
      <c r="AC6" s="12">
        <v>9</v>
      </c>
      <c r="AD6" s="12">
        <v>27</v>
      </c>
      <c r="AE6" s="12">
        <v>97</v>
      </c>
      <c r="AF6" s="66">
        <v>0.7238</v>
      </c>
      <c r="AG6" s="10">
        <v>134</v>
      </c>
      <c r="AH6" s="7"/>
      <c r="AI6" s="7" t="s">
        <v>31</v>
      </c>
      <c r="AJ6" s="7"/>
      <c r="AK6" s="7" t="s">
        <v>33</v>
      </c>
      <c r="AL6" s="10"/>
      <c r="AM6" s="12">
        <v>2</v>
      </c>
      <c r="AN6" s="12">
        <v>0</v>
      </c>
      <c r="AO6" s="12">
        <v>0</v>
      </c>
      <c r="AP6" s="12">
        <v>0</v>
      </c>
      <c r="AQ6" s="12">
        <v>6</v>
      </c>
      <c r="AR6" s="67">
        <v>0.5</v>
      </c>
      <c r="AS6" s="68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0"/>
      <c r="W7" s="19"/>
      <c r="X7" s="12"/>
      <c r="Y7" s="12"/>
      <c r="Z7" s="1"/>
      <c r="AA7" s="12"/>
      <c r="AB7" s="12"/>
      <c r="AC7" s="12"/>
      <c r="AD7" s="12"/>
      <c r="AE7" s="12"/>
      <c r="AF7" s="66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2010</v>
      </c>
      <c r="Y8" s="12" t="s">
        <v>34</v>
      </c>
      <c r="Z8" s="1" t="s">
        <v>35</v>
      </c>
      <c r="AA8" s="12">
        <v>5</v>
      </c>
      <c r="AB8" s="12">
        <v>0</v>
      </c>
      <c r="AC8" s="12">
        <v>1</v>
      </c>
      <c r="AD8" s="12">
        <v>8</v>
      </c>
      <c r="AE8" s="12">
        <v>24</v>
      </c>
      <c r="AF8" s="66">
        <v>0.63149999999999995</v>
      </c>
      <c r="AG8" s="10">
        <v>38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7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60"/>
      <c r="W9" s="19"/>
      <c r="X9" s="12">
        <v>2011</v>
      </c>
      <c r="Y9" s="12" t="s">
        <v>36</v>
      </c>
      <c r="Z9" s="1" t="s">
        <v>35</v>
      </c>
      <c r="AA9" s="12">
        <v>6</v>
      </c>
      <c r="AB9" s="12">
        <v>0</v>
      </c>
      <c r="AC9" s="12">
        <v>0</v>
      </c>
      <c r="AD9" s="12">
        <v>11</v>
      </c>
      <c r="AE9" s="12">
        <v>20</v>
      </c>
      <c r="AF9" s="66">
        <v>0.51280000000000003</v>
      </c>
      <c r="AG9" s="10">
        <v>39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7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60"/>
      <c r="W10" s="19"/>
      <c r="X10" s="12">
        <v>2012</v>
      </c>
      <c r="Y10" s="12" t="s">
        <v>36</v>
      </c>
      <c r="Z10" s="1" t="s">
        <v>37</v>
      </c>
      <c r="AA10" s="12">
        <v>16</v>
      </c>
      <c r="AB10" s="12">
        <v>1</v>
      </c>
      <c r="AC10" s="12">
        <v>5</v>
      </c>
      <c r="AD10" s="12">
        <v>26</v>
      </c>
      <c r="AE10" s="12">
        <v>84</v>
      </c>
      <c r="AF10" s="66">
        <v>0.69420000000000004</v>
      </c>
      <c r="AG10" s="10">
        <v>121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7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60"/>
      <c r="W11" s="19"/>
      <c r="X11" s="12">
        <v>2013</v>
      </c>
      <c r="Y11" s="12" t="s">
        <v>36</v>
      </c>
      <c r="Z11" s="1" t="s">
        <v>37</v>
      </c>
      <c r="AA11" s="12">
        <v>14</v>
      </c>
      <c r="AB11" s="12">
        <v>0</v>
      </c>
      <c r="AC11" s="12">
        <v>5</v>
      </c>
      <c r="AD11" s="12">
        <v>12</v>
      </c>
      <c r="AE11" s="12">
        <v>65</v>
      </c>
      <c r="AF11" s="66">
        <v>0.60740000000000005</v>
      </c>
      <c r="AG11" s="10">
        <v>107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7"/>
      <c r="AS11" s="6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60"/>
      <c r="W12" s="19"/>
      <c r="X12" s="12">
        <v>2014</v>
      </c>
      <c r="Y12" s="12" t="s">
        <v>31</v>
      </c>
      <c r="Z12" s="1" t="s">
        <v>37</v>
      </c>
      <c r="AA12" s="12">
        <v>16</v>
      </c>
      <c r="AB12" s="12">
        <v>1</v>
      </c>
      <c r="AC12" s="12">
        <v>5</v>
      </c>
      <c r="AD12" s="12">
        <v>24</v>
      </c>
      <c r="AE12" s="12">
        <v>78</v>
      </c>
      <c r="AF12" s="66">
        <v>0.66659999999999997</v>
      </c>
      <c r="AG12" s="10">
        <v>117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0</v>
      </c>
      <c r="AP12" s="12">
        <v>0</v>
      </c>
      <c r="AQ12" s="12">
        <v>2</v>
      </c>
      <c r="AR12" s="67">
        <v>0.22220000000000001</v>
      </c>
      <c r="AS12" s="68">
        <v>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60"/>
      <c r="W13" s="19"/>
      <c r="X13" s="12">
        <v>2015</v>
      </c>
      <c r="Y13" s="12" t="s">
        <v>36</v>
      </c>
      <c r="Z13" s="1" t="s">
        <v>37</v>
      </c>
      <c r="AA13" s="12">
        <v>15</v>
      </c>
      <c r="AB13" s="12">
        <v>0</v>
      </c>
      <c r="AC13" s="12">
        <v>1</v>
      </c>
      <c r="AD13" s="12">
        <v>17</v>
      </c>
      <c r="AE13" s="12">
        <v>44</v>
      </c>
      <c r="AF13" s="66">
        <v>0.64700000000000002</v>
      </c>
      <c r="AG13" s="10">
        <v>68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7"/>
      <c r="AS13" s="68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Q14" s="12"/>
      <c r="R14" s="12"/>
      <c r="S14" s="13"/>
      <c r="T14" s="12"/>
      <c r="U14" s="12"/>
      <c r="V14" s="60"/>
      <c r="W14" s="19"/>
      <c r="X14" s="12"/>
      <c r="Y14" s="12"/>
      <c r="Z14" s="1"/>
      <c r="AA14" s="12"/>
      <c r="AB14" s="12"/>
      <c r="AC14" s="12"/>
      <c r="AD14" s="12"/>
      <c r="AE14" s="12"/>
      <c r="AF14" s="66"/>
      <c r="AG14" s="10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7"/>
      <c r="AS14" s="68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1"/>
      <c r="M15" s="7"/>
      <c r="N15" s="7"/>
      <c r="O15" s="7"/>
      <c r="Q15" s="12"/>
      <c r="R15" s="12"/>
      <c r="S15" s="13"/>
      <c r="T15" s="12"/>
      <c r="U15" s="12"/>
      <c r="V15" s="60"/>
      <c r="W15" s="19"/>
      <c r="X15" s="12">
        <v>2017</v>
      </c>
      <c r="Y15" s="12" t="s">
        <v>34</v>
      </c>
      <c r="Z15" s="1" t="s">
        <v>37</v>
      </c>
      <c r="AA15" s="12">
        <v>2</v>
      </c>
      <c r="AB15" s="12">
        <v>0</v>
      </c>
      <c r="AC15" s="12">
        <v>3</v>
      </c>
      <c r="AD15" s="12">
        <v>4</v>
      </c>
      <c r="AE15" s="12">
        <v>13</v>
      </c>
      <c r="AF15" s="66">
        <v>0.8125</v>
      </c>
      <c r="AG15" s="10">
        <v>16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7"/>
      <c r="AS15" s="68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2" t="s">
        <v>13</v>
      </c>
      <c r="C16" s="63"/>
      <c r="D16" s="64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2"/>
      <c r="O16" s="43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5" t="s">
        <v>13</v>
      </c>
      <c r="Y16" s="11"/>
      <c r="Z16" s="9"/>
      <c r="AA16" s="36">
        <f>SUM(AA4:AA15)</f>
        <v>110</v>
      </c>
      <c r="AB16" s="36">
        <f>SUM(AB4:AB15)</f>
        <v>4</v>
      </c>
      <c r="AC16" s="36">
        <f>SUM(AC4:AC15)</f>
        <v>33</v>
      </c>
      <c r="AD16" s="36">
        <f>SUM(AD4:AD15)</f>
        <v>171</v>
      </c>
      <c r="AE16" s="36">
        <f>SUM(AE4:AE15)</f>
        <v>506</v>
      </c>
      <c r="AF16" s="37">
        <f>PRODUCT(AE16/AG16)</f>
        <v>0.67466666666666664</v>
      </c>
      <c r="AG16" s="21">
        <f>SUM(AG4:AG15)</f>
        <v>750</v>
      </c>
      <c r="AH16" s="18"/>
      <c r="AI16" s="29"/>
      <c r="AJ16" s="42"/>
      <c r="AK16" s="43"/>
      <c r="AL16" s="10"/>
      <c r="AM16" s="36">
        <f>SUM(AM4:AM15)</f>
        <v>6</v>
      </c>
      <c r="AN16" s="36">
        <f>SUM(AN4:AN15)</f>
        <v>0</v>
      </c>
      <c r="AO16" s="36">
        <f>SUM(AO4:AO15)</f>
        <v>0</v>
      </c>
      <c r="AP16" s="36">
        <f>SUM(AP4:AP15)</f>
        <v>2</v>
      </c>
      <c r="AQ16" s="36">
        <f>SUM(AQ4:AQ15)</f>
        <v>15</v>
      </c>
      <c r="AR16" s="37">
        <f>PRODUCT(AQ16/AS16)</f>
        <v>0.36585365853658536</v>
      </c>
      <c r="AS16" s="39">
        <f>SUM(AS4:AS15)</f>
        <v>41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9" t="s">
        <v>16</v>
      </c>
      <c r="C18" s="50"/>
      <c r="D18" s="51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26</v>
      </c>
      <c r="O18" s="7" t="s">
        <v>24</v>
      </c>
      <c r="Q18" s="17"/>
      <c r="R18" s="17" t="s">
        <v>10</v>
      </c>
      <c r="S18" s="17"/>
      <c r="T18" s="55" t="s">
        <v>39</v>
      </c>
      <c r="U18" s="10"/>
      <c r="V18" s="19"/>
      <c r="W18" s="19"/>
      <c r="X18" s="44"/>
      <c r="Y18" s="44"/>
      <c r="Z18" s="44"/>
      <c r="AA18" s="44"/>
      <c r="AB18" s="44"/>
      <c r="AC18" s="16"/>
      <c r="AD18" s="16"/>
      <c r="AE18" s="16"/>
      <c r="AF18" s="16"/>
      <c r="AG18" s="16"/>
      <c r="AH18" s="16"/>
      <c r="AI18" s="16"/>
      <c r="AJ18" s="16"/>
      <c r="AK18" s="16"/>
      <c r="AM18" s="19"/>
      <c r="AN18" s="44"/>
      <c r="AO18" s="44"/>
      <c r="AP18" s="44"/>
      <c r="AQ18" s="44"/>
      <c r="AR18" s="44"/>
      <c r="AS18" s="44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2" t="s">
        <v>15</v>
      </c>
      <c r="C19" s="3"/>
      <c r="D19" s="53"/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61">
        <v>0</v>
      </c>
      <c r="K19" s="16">
        <v>0</v>
      </c>
      <c r="L19" s="54">
        <v>0</v>
      </c>
      <c r="M19" s="54">
        <v>0</v>
      </c>
      <c r="N19" s="54">
        <v>0</v>
      </c>
      <c r="O19" s="54">
        <v>0</v>
      </c>
      <c r="Q19" s="17"/>
      <c r="R19" s="17"/>
      <c r="S19" s="17"/>
      <c r="T19" s="55" t="s">
        <v>19</v>
      </c>
      <c r="U19" s="16"/>
      <c r="V19" s="16"/>
      <c r="W19" s="16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8">
        <f>PRODUCT(E16+Q16)</f>
        <v>0</v>
      </c>
      <c r="F20" s="48">
        <f>PRODUCT(F16+R16)</f>
        <v>0</v>
      </c>
      <c r="G20" s="48">
        <f>PRODUCT(G16+S16)</f>
        <v>0</v>
      </c>
      <c r="H20" s="48">
        <f>PRODUCT(H16+T16)</f>
        <v>0</v>
      </c>
      <c r="I20" s="48">
        <f>PRODUCT(I16+U16)</f>
        <v>0</v>
      </c>
      <c r="J20" s="61">
        <v>0</v>
      </c>
      <c r="K20" s="16">
        <f>PRODUCT(K16+W16)</f>
        <v>0</v>
      </c>
      <c r="L20" s="54">
        <v>0</v>
      </c>
      <c r="M20" s="54">
        <v>0</v>
      </c>
      <c r="N20" s="54">
        <v>0</v>
      </c>
      <c r="O20" s="54">
        <v>0</v>
      </c>
      <c r="Q20" s="17"/>
      <c r="R20" s="17"/>
      <c r="S20" s="17"/>
      <c r="T20" s="55" t="s">
        <v>21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8">
        <f>PRODUCT(AA16+AM16)</f>
        <v>116</v>
      </c>
      <c r="F21" s="48">
        <f>PRODUCT(AB16+AN16)</f>
        <v>4</v>
      </c>
      <c r="G21" s="48">
        <f>PRODUCT(AC16+AO16)</f>
        <v>33</v>
      </c>
      <c r="H21" s="48">
        <f>PRODUCT(AD16+AP16)</f>
        <v>173</v>
      </c>
      <c r="I21" s="48">
        <f>PRODUCT(AE16+AQ16)</f>
        <v>521</v>
      </c>
      <c r="J21" s="61">
        <f>PRODUCT(I21/K21)</f>
        <v>0.65865992414664976</v>
      </c>
      <c r="K21" s="10">
        <f>PRODUCT(AG16+AS16)</f>
        <v>791</v>
      </c>
      <c r="L21" s="54">
        <f>PRODUCT((F21+G21)/E21)</f>
        <v>0.31896551724137934</v>
      </c>
      <c r="M21" s="54">
        <f>PRODUCT(H21/E21)</f>
        <v>1.4913793103448276</v>
      </c>
      <c r="N21" s="54">
        <f>PRODUCT((F21+G21+H21)/E21)</f>
        <v>1.8103448275862069</v>
      </c>
      <c r="O21" s="54">
        <f>PRODUCT(I21/E21)</f>
        <v>4.4913793103448274</v>
      </c>
      <c r="Q21" s="17"/>
      <c r="R21" s="17"/>
      <c r="S21" s="16"/>
      <c r="T21" s="55" t="s">
        <v>20</v>
      </c>
      <c r="U21" s="10"/>
      <c r="V21" s="10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5" t="s">
        <v>13</v>
      </c>
      <c r="C22" s="46"/>
      <c r="D22" s="47"/>
      <c r="E22" s="48">
        <f>SUM(E19:E21)</f>
        <v>116</v>
      </c>
      <c r="F22" s="48">
        <f t="shared" ref="F22:I22" si="0">SUM(F19:F21)</f>
        <v>4</v>
      </c>
      <c r="G22" s="48">
        <f t="shared" si="0"/>
        <v>33</v>
      </c>
      <c r="H22" s="48">
        <f t="shared" si="0"/>
        <v>173</v>
      </c>
      <c r="I22" s="48">
        <f t="shared" si="0"/>
        <v>521</v>
      </c>
      <c r="J22" s="61">
        <f>PRODUCT(I22/K22)</f>
        <v>0.65865992414664976</v>
      </c>
      <c r="K22" s="16">
        <f>SUM(K19:K21)</f>
        <v>791</v>
      </c>
      <c r="L22" s="54">
        <f>PRODUCT((F22+G22)/E22)</f>
        <v>0.31896551724137934</v>
      </c>
      <c r="M22" s="54">
        <f>PRODUCT(H22/E22)</f>
        <v>1.4913793103448276</v>
      </c>
      <c r="N22" s="54">
        <f>PRODUCT((F22+G22+H22)/E22)</f>
        <v>1.8103448275862069</v>
      </c>
      <c r="O22" s="54">
        <f>PRODUCT(I22/E22)</f>
        <v>4.4913793103448274</v>
      </c>
      <c r="Q22" s="10"/>
      <c r="R22" s="10"/>
      <c r="S22" s="10"/>
      <c r="T22" s="55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16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55"/>
      <c r="AH180" s="55"/>
      <c r="AI180" s="55"/>
      <c r="AJ180" s="16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16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16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55"/>
      <c r="AH185" s="55"/>
      <c r="AI185" s="55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55"/>
      <c r="AH186" s="55"/>
      <c r="AI186" s="55"/>
      <c r="AJ186" s="16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10"/>
      <c r="AK187" s="10"/>
      <c r="AL187" s="10"/>
    </row>
    <row r="188" spans="1:57" x14ac:dyDescent="0.25"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55"/>
      <c r="AH188" s="55"/>
      <c r="AI188" s="55"/>
    </row>
    <row r="189" spans="1:57" x14ac:dyDescent="0.25"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2018-09-22T05:28:57Z</dcterms:modified>
</cp:coreProperties>
</file>