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calcPr calcId="145621"/>
</workbook>
</file>

<file path=xl/calcChain.xml><?xml version="1.0" encoding="utf-8"?>
<calcChain xmlns="http://schemas.openxmlformats.org/spreadsheetml/2006/main">
  <c r="AR20" i="1" l="1"/>
  <c r="AS20" i="1"/>
  <c r="AQ20" i="1"/>
  <c r="AP20" i="1"/>
  <c r="AO20" i="1"/>
  <c r="AN20" i="1"/>
  <c r="AM20" i="1"/>
  <c r="AG20" i="1"/>
  <c r="K25" i="1" s="1"/>
  <c r="AE20" i="1"/>
  <c r="AF20" i="1" s="1"/>
  <c r="AD20" i="1"/>
  <c r="AC20" i="1"/>
  <c r="AB20" i="1"/>
  <c r="AA20" i="1"/>
  <c r="W20" i="1"/>
  <c r="U20" i="1"/>
  <c r="T20" i="1"/>
  <c r="S20" i="1"/>
  <c r="R20" i="1"/>
  <c r="Q20" i="1"/>
  <c r="K20" i="1"/>
  <c r="I20" i="1"/>
  <c r="I24" i="1" s="1"/>
  <c r="H20" i="1"/>
  <c r="H24" i="1" s="1"/>
  <c r="G20" i="1"/>
  <c r="G24" i="1" s="1"/>
  <c r="F20" i="1"/>
  <c r="F24" i="1" s="1"/>
  <c r="E20" i="1"/>
  <c r="E24" i="1" s="1"/>
  <c r="J20" i="1" l="1"/>
  <c r="V20" i="1"/>
  <c r="N24" i="1"/>
  <c r="K24" i="1"/>
  <c r="K26" i="1" s="1"/>
  <c r="M24" i="1"/>
  <c r="O24" i="1"/>
  <c r="L24" i="1"/>
  <c r="F25" i="1"/>
  <c r="F26" i="1" s="1"/>
  <c r="H25" i="1"/>
  <c r="H26" i="1" s="1"/>
  <c r="E25" i="1"/>
  <c r="M25" i="1" s="1"/>
  <c r="G25" i="1"/>
  <c r="I25" i="1"/>
  <c r="O25" i="1" s="1"/>
  <c r="G26" i="1"/>
  <c r="I26" i="1" l="1"/>
  <c r="J25" i="1"/>
  <c r="J24" i="1"/>
  <c r="L25" i="1"/>
  <c r="N25" i="1"/>
  <c r="E26" i="1"/>
  <c r="M26" i="1" s="1"/>
  <c r="J26" i="1"/>
  <c r="O26" i="1" l="1"/>
  <c r="N26" i="1"/>
  <c r="L26" i="1"/>
</calcChain>
</file>

<file path=xl/sharedStrings.xml><?xml version="1.0" encoding="utf-8"?>
<sst xmlns="http://schemas.openxmlformats.org/spreadsheetml/2006/main" count="130" uniqueCount="45">
  <si>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</si>
  <si>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</si>
  <si>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</si>
  <si>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</si>
  <si>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</si>
  <si>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</si>
  <si>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</si>
  <si>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</si>
  <si>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</si>
  <si>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</si>
  <si>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</si>
  <si>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</si>
  <si>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</si>
  <si>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</si>
  <si>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</si>
  <si>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VäVi = Vähänkyrön Viesti  (1938)</t>
  </si>
  <si>
    <t>5.</t>
  </si>
  <si>
    <t>VM</t>
  </si>
  <si>
    <t>3.</t>
  </si>
  <si>
    <t>11.</t>
  </si>
  <si>
    <t>Mika Joensuu</t>
  </si>
  <si>
    <t>VäVi</t>
  </si>
  <si>
    <t>11.12.1984   Vaasa</t>
  </si>
  <si>
    <t>1.</t>
  </si>
  <si>
    <t>2.</t>
  </si>
  <si>
    <t>Vaasan Maila Juniorit,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</si>
  <si>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</si>
  <si>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</si>
  <si>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</si>
  <si>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</si>
  <si>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</si>
  <si>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</si>
  <si>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</si>
  <si>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</si>
  <si>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</si>
  <si>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</si>
  <si>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</si>
  <si>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VM  2</t>
  </si>
  <si>
    <t>8.</t>
  </si>
  <si>
    <t>6.</t>
  </si>
  <si>
    <t>7.</t>
  </si>
  <si>
    <t>10.</t>
  </si>
  <si>
    <t>4.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</si>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</sst>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3" t="s">
        <v>20</v>
      </c>
      <c r="C1" s="3"/>
      <c r="D1" s="4"/>
      <c r="E1" s="5" t="s">
        <v>22</v>
      </c>
      <c r="F1" s="42"/>
      <c r="G1" s="43"/>
      <c r="H1" s="4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2"/>
      <c r="AB1" s="42"/>
      <c r="AC1" s="43"/>
      <c r="AD1" s="4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41"/>
      <c r="L2" s="18" t="s">
        <v>26</v>
      </c>
      <c r="M2" s="10"/>
      <c r="N2" s="10"/>
      <c r="O2" s="17"/>
      <c r="P2" s="15"/>
      <c r="Q2" s="18" t="s">
        <v>27</v>
      </c>
      <c r="R2" s="10"/>
      <c r="S2" s="10"/>
      <c r="T2" s="10"/>
      <c r="U2" s="16"/>
      <c r="V2" s="17"/>
      <c r="W2" s="15"/>
      <c r="X2" s="44" t="s">
        <v>28</v>
      </c>
      <c r="Y2" s="38"/>
      <c r="Z2" s="45"/>
      <c r="AA2" s="9" t="s">
        <v>7</v>
      </c>
      <c r="AB2" s="10"/>
      <c r="AC2" s="10"/>
      <c r="AD2" s="10"/>
      <c r="AE2" s="16"/>
      <c r="AF2" s="11"/>
      <c r="AG2" s="41"/>
      <c r="AH2" s="18" t="s">
        <v>29</v>
      </c>
      <c r="AI2" s="10"/>
      <c r="AJ2" s="10"/>
      <c r="AK2" s="17"/>
      <c r="AL2" s="15"/>
      <c r="AM2" s="18" t="s">
        <v>27</v>
      </c>
      <c r="AN2" s="10"/>
      <c r="AO2" s="10"/>
      <c r="AP2" s="10"/>
      <c r="AQ2" s="16"/>
      <c r="AR2" s="17"/>
      <c r="AS2" s="4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6"/>
      <c r="L3" s="14" t="s">
        <v>4</v>
      </c>
      <c r="M3" s="14" t="s">
        <v>5</v>
      </c>
      <c r="N3" s="14" t="s">
        <v>30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6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6"/>
      <c r="AH3" s="14" t="s">
        <v>4</v>
      </c>
      <c r="AI3" s="14" t="s">
        <v>5</v>
      </c>
      <c r="AJ3" s="14" t="s">
        <v>30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7"/>
      <c r="K4" s="22"/>
      <c r="L4" s="48"/>
      <c r="M4" s="14"/>
      <c r="N4" s="14"/>
      <c r="O4" s="14"/>
      <c r="P4" s="19"/>
      <c r="Q4" s="23"/>
      <c r="R4" s="23"/>
      <c r="S4" s="37"/>
      <c r="T4" s="23"/>
      <c r="U4" s="23"/>
      <c r="V4" s="49"/>
      <c r="W4" s="22"/>
      <c r="X4" s="23">
        <v>2002</v>
      </c>
      <c r="Y4" s="23" t="s">
        <v>18</v>
      </c>
      <c r="Z4" s="2" t="s">
        <v>17</v>
      </c>
      <c r="AA4" s="23">
        <v>12</v>
      </c>
      <c r="AB4" s="23">
        <v>0</v>
      </c>
      <c r="AC4" s="23">
        <v>2</v>
      </c>
      <c r="AD4" s="23">
        <v>6</v>
      </c>
      <c r="AE4" s="23">
        <v>17</v>
      </c>
      <c r="AF4" s="31">
        <v>0.5</v>
      </c>
      <c r="AG4" s="19">
        <v>34</v>
      </c>
      <c r="AH4" s="14"/>
      <c r="AI4" s="14"/>
      <c r="AJ4" s="14"/>
      <c r="AK4" s="14"/>
      <c r="AL4" s="19"/>
      <c r="AM4" s="23">
        <v>2</v>
      </c>
      <c r="AN4" s="23">
        <v>0</v>
      </c>
      <c r="AO4" s="23">
        <v>0</v>
      </c>
      <c r="AP4" s="23">
        <v>1</v>
      </c>
      <c r="AQ4" s="23">
        <v>1</v>
      </c>
      <c r="AR4" s="72">
        <v>0.14280000000000001</v>
      </c>
      <c r="AS4" s="1">
        <v>7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7"/>
      <c r="K5" s="22"/>
      <c r="L5" s="48"/>
      <c r="M5" s="14"/>
      <c r="N5" s="14"/>
      <c r="O5" s="14"/>
      <c r="P5" s="19"/>
      <c r="Q5" s="23"/>
      <c r="R5" s="23"/>
      <c r="S5" s="37"/>
      <c r="T5" s="23"/>
      <c r="U5" s="23"/>
      <c r="V5" s="49"/>
      <c r="W5" s="22"/>
      <c r="X5" s="23">
        <v>2003</v>
      </c>
      <c r="Y5" s="23" t="s">
        <v>23</v>
      </c>
      <c r="Z5" s="2" t="s">
        <v>17</v>
      </c>
      <c r="AA5" s="23">
        <v>9</v>
      </c>
      <c r="AB5" s="23">
        <v>1</v>
      </c>
      <c r="AC5" s="23">
        <v>7</v>
      </c>
      <c r="AD5" s="23">
        <v>13</v>
      </c>
      <c r="AE5" s="23">
        <v>16</v>
      </c>
      <c r="AF5" s="31">
        <v>0.42099999999999999</v>
      </c>
      <c r="AG5" s="19">
        <v>38</v>
      </c>
      <c r="AH5" s="14"/>
      <c r="AI5" s="14"/>
      <c r="AJ5" s="14"/>
      <c r="AK5" s="14"/>
      <c r="AL5" s="19"/>
      <c r="AM5" s="23">
        <v>1</v>
      </c>
      <c r="AN5" s="23">
        <v>0</v>
      </c>
      <c r="AO5" s="23">
        <v>0</v>
      </c>
      <c r="AP5" s="23">
        <v>0</v>
      </c>
      <c r="AQ5" s="23">
        <v>0</v>
      </c>
      <c r="AR5" s="72">
        <v>0</v>
      </c>
      <c r="AS5" s="1">
        <v>2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2007</v>
      </c>
      <c r="C6" s="37" t="s">
        <v>16</v>
      </c>
      <c r="D6" s="2" t="s">
        <v>17</v>
      </c>
      <c r="E6" s="23">
        <v>18</v>
      </c>
      <c r="F6" s="23">
        <v>1</v>
      </c>
      <c r="G6" s="23">
        <v>11</v>
      </c>
      <c r="H6" s="23">
        <v>8</v>
      </c>
      <c r="I6" s="23">
        <v>45</v>
      </c>
      <c r="J6" s="47">
        <v>0.47872340425531917</v>
      </c>
      <c r="K6" s="19">
        <v>94</v>
      </c>
      <c r="L6" s="48"/>
      <c r="M6" s="14"/>
      <c r="N6" s="14"/>
      <c r="O6" s="14"/>
      <c r="Q6" s="23">
        <v>1</v>
      </c>
      <c r="R6" s="23">
        <v>0</v>
      </c>
      <c r="S6" s="23">
        <v>0</v>
      </c>
      <c r="T6" s="23">
        <v>0</v>
      </c>
      <c r="U6" s="23">
        <v>2</v>
      </c>
      <c r="V6" s="49">
        <v>0.4</v>
      </c>
      <c r="W6" s="22">
        <v>5</v>
      </c>
      <c r="X6" s="23">
        <v>2007</v>
      </c>
      <c r="Y6" s="23" t="s">
        <v>36</v>
      </c>
      <c r="Z6" s="2" t="s">
        <v>37</v>
      </c>
      <c r="AA6" s="23">
        <v>4</v>
      </c>
      <c r="AB6" s="23">
        <v>0</v>
      </c>
      <c r="AC6" s="23">
        <v>2</v>
      </c>
      <c r="AD6" s="23">
        <v>4</v>
      </c>
      <c r="AE6" s="23">
        <v>11</v>
      </c>
      <c r="AF6" s="31">
        <v>0.5</v>
      </c>
      <c r="AG6" s="19">
        <v>22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72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2008</v>
      </c>
      <c r="C7" s="37" t="s">
        <v>19</v>
      </c>
      <c r="D7" s="2" t="s">
        <v>17</v>
      </c>
      <c r="E7" s="23">
        <v>6</v>
      </c>
      <c r="F7" s="23">
        <v>0</v>
      </c>
      <c r="G7" s="23">
        <v>2</v>
      </c>
      <c r="H7" s="23">
        <v>1</v>
      </c>
      <c r="I7" s="23">
        <v>8</v>
      </c>
      <c r="J7" s="47">
        <v>0.29629629629629628</v>
      </c>
      <c r="K7" s="19">
        <v>27</v>
      </c>
      <c r="L7" s="48"/>
      <c r="M7" s="14"/>
      <c r="N7" s="14"/>
      <c r="O7" s="14"/>
      <c r="Q7" s="23">
        <v>2</v>
      </c>
      <c r="R7" s="23">
        <v>0</v>
      </c>
      <c r="S7" s="23">
        <v>1</v>
      </c>
      <c r="T7" s="23">
        <v>0</v>
      </c>
      <c r="U7" s="23">
        <v>5</v>
      </c>
      <c r="V7" s="49">
        <v>0.71399999999999997</v>
      </c>
      <c r="W7" s="22">
        <v>7</v>
      </c>
      <c r="X7" s="23"/>
      <c r="Y7" s="23"/>
      <c r="Z7" s="2"/>
      <c r="AA7" s="23"/>
      <c r="AB7" s="23"/>
      <c r="AC7" s="23"/>
      <c r="AD7" s="23"/>
      <c r="AE7" s="23"/>
      <c r="AF7" s="31"/>
      <c r="AG7" s="19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72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39"/>
      <c r="D8" s="2"/>
      <c r="E8" s="25"/>
      <c r="F8" s="40"/>
      <c r="G8" s="24"/>
      <c r="H8" s="37"/>
      <c r="I8" s="2"/>
      <c r="J8" s="2"/>
      <c r="K8" s="19"/>
      <c r="L8" s="48"/>
      <c r="M8" s="14"/>
      <c r="N8" s="14"/>
      <c r="O8" s="14"/>
      <c r="Q8" s="23"/>
      <c r="R8" s="23"/>
      <c r="S8" s="23"/>
      <c r="T8" s="23"/>
      <c r="U8" s="23"/>
      <c r="V8" s="49"/>
      <c r="W8" s="22"/>
      <c r="X8" s="23">
        <v>2009</v>
      </c>
      <c r="Y8" s="23" t="s">
        <v>23</v>
      </c>
      <c r="Z8" s="2" t="s">
        <v>17</v>
      </c>
      <c r="AA8" s="23">
        <v>18</v>
      </c>
      <c r="AB8" s="23">
        <v>1</v>
      </c>
      <c r="AC8" s="23">
        <v>21</v>
      </c>
      <c r="AD8" s="23">
        <v>24</v>
      </c>
      <c r="AE8" s="23">
        <v>81</v>
      </c>
      <c r="AF8" s="31">
        <v>0.69230000000000003</v>
      </c>
      <c r="AG8" s="19">
        <v>117</v>
      </c>
      <c r="AH8" s="14"/>
      <c r="AI8" s="14"/>
      <c r="AJ8" s="14"/>
      <c r="AK8" s="14"/>
      <c r="AL8" s="19"/>
      <c r="AM8" s="23">
        <v>6</v>
      </c>
      <c r="AN8" s="23">
        <v>0</v>
      </c>
      <c r="AO8" s="23">
        <v>3</v>
      </c>
      <c r="AP8" s="23">
        <v>3</v>
      </c>
      <c r="AQ8" s="23">
        <v>15</v>
      </c>
      <c r="AR8" s="72">
        <v>0.68179999999999996</v>
      </c>
      <c r="AS8" s="1">
        <v>22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2010</v>
      </c>
      <c r="C9" s="37" t="s">
        <v>18</v>
      </c>
      <c r="D9" s="2" t="s">
        <v>17</v>
      </c>
      <c r="E9" s="23">
        <v>1</v>
      </c>
      <c r="F9" s="23">
        <v>0</v>
      </c>
      <c r="G9" s="23">
        <v>0</v>
      </c>
      <c r="H9" s="23">
        <v>0</v>
      </c>
      <c r="I9" s="23">
        <v>1</v>
      </c>
      <c r="J9" s="47">
        <v>0.25</v>
      </c>
      <c r="K9" s="19">
        <v>4</v>
      </c>
      <c r="L9" s="48"/>
      <c r="M9" s="14"/>
      <c r="N9" s="14"/>
      <c r="O9" s="14"/>
      <c r="Q9" s="23">
        <v>2</v>
      </c>
      <c r="R9" s="23">
        <v>0</v>
      </c>
      <c r="S9" s="23">
        <v>0</v>
      </c>
      <c r="T9" s="23">
        <v>0</v>
      </c>
      <c r="U9" s="23">
        <v>2</v>
      </c>
      <c r="V9" s="49">
        <v>0.182</v>
      </c>
      <c r="W9" s="22">
        <v>22</v>
      </c>
      <c r="X9" s="23">
        <v>2010</v>
      </c>
      <c r="Y9" s="23" t="s">
        <v>18</v>
      </c>
      <c r="Z9" s="2" t="s">
        <v>21</v>
      </c>
      <c r="AA9" s="23">
        <v>16</v>
      </c>
      <c r="AB9" s="23">
        <v>0</v>
      </c>
      <c r="AC9" s="23">
        <v>34</v>
      </c>
      <c r="AD9" s="23">
        <v>20</v>
      </c>
      <c r="AE9" s="23">
        <v>82</v>
      </c>
      <c r="AF9" s="31">
        <v>0.65069999999999995</v>
      </c>
      <c r="AG9" s="19">
        <v>126</v>
      </c>
      <c r="AH9" s="14" t="s">
        <v>38</v>
      </c>
      <c r="AI9" s="14"/>
      <c r="AJ9" s="14" t="s">
        <v>16</v>
      </c>
      <c r="AK9" s="14"/>
      <c r="AL9" s="19"/>
      <c r="AM9" s="23">
        <v>2</v>
      </c>
      <c r="AN9" s="23">
        <v>0</v>
      </c>
      <c r="AO9" s="23">
        <v>3</v>
      </c>
      <c r="AP9" s="23">
        <v>0</v>
      </c>
      <c r="AQ9" s="23">
        <v>10</v>
      </c>
      <c r="AR9" s="72">
        <v>0.66659999999999997</v>
      </c>
      <c r="AS9" s="1">
        <v>15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7"/>
      <c r="K10" s="22"/>
      <c r="L10" s="48"/>
      <c r="M10" s="14"/>
      <c r="N10" s="14"/>
      <c r="O10" s="14"/>
      <c r="Q10" s="23"/>
      <c r="R10" s="23"/>
      <c r="S10" s="23"/>
      <c r="T10" s="23"/>
      <c r="U10" s="23"/>
      <c r="V10" s="49"/>
      <c r="W10" s="22"/>
      <c r="X10" s="23">
        <v>2011</v>
      </c>
      <c r="Y10" s="23" t="s">
        <v>18</v>
      </c>
      <c r="Z10" s="2" t="s">
        <v>21</v>
      </c>
      <c r="AA10" s="23">
        <v>18</v>
      </c>
      <c r="AB10" s="23">
        <v>1</v>
      </c>
      <c r="AC10" s="23">
        <v>41</v>
      </c>
      <c r="AD10" s="23">
        <v>20</v>
      </c>
      <c r="AE10" s="23">
        <v>112</v>
      </c>
      <c r="AF10" s="31">
        <v>0.68289999999999995</v>
      </c>
      <c r="AG10" s="19">
        <v>164</v>
      </c>
      <c r="AH10" s="14" t="s">
        <v>39</v>
      </c>
      <c r="AI10" s="14"/>
      <c r="AJ10" s="14" t="s">
        <v>38</v>
      </c>
      <c r="AK10" s="23" t="s">
        <v>24</v>
      </c>
      <c r="AL10" s="19"/>
      <c r="AM10" s="23">
        <v>2</v>
      </c>
      <c r="AN10" s="23">
        <v>0</v>
      </c>
      <c r="AO10" s="23">
        <v>2</v>
      </c>
      <c r="AP10" s="23">
        <v>0</v>
      </c>
      <c r="AQ10" s="23">
        <v>6</v>
      </c>
      <c r="AR10" s="72">
        <v>0.31569999999999998</v>
      </c>
      <c r="AS10" s="1">
        <v>19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7"/>
      <c r="K11" s="22"/>
      <c r="L11" s="48"/>
      <c r="M11" s="14"/>
      <c r="N11" s="14"/>
      <c r="O11" s="14"/>
      <c r="Q11" s="23"/>
      <c r="R11" s="23"/>
      <c r="S11" s="23"/>
      <c r="T11" s="23"/>
      <c r="U11" s="23"/>
      <c r="V11" s="49"/>
      <c r="W11" s="22"/>
      <c r="X11" s="23">
        <v>2012</v>
      </c>
      <c r="Y11" s="23" t="s">
        <v>23</v>
      </c>
      <c r="Z11" s="2" t="s">
        <v>17</v>
      </c>
      <c r="AA11" s="23">
        <v>16</v>
      </c>
      <c r="AB11" s="23">
        <v>3</v>
      </c>
      <c r="AC11" s="23">
        <v>32</v>
      </c>
      <c r="AD11" s="23">
        <v>27</v>
      </c>
      <c r="AE11" s="23">
        <v>80</v>
      </c>
      <c r="AF11" s="31">
        <v>0.66110000000000002</v>
      </c>
      <c r="AG11" s="19">
        <v>121</v>
      </c>
      <c r="AH11" s="14" t="s">
        <v>40</v>
      </c>
      <c r="AI11" s="14" t="s">
        <v>41</v>
      </c>
      <c r="AJ11" s="14" t="s">
        <v>39</v>
      </c>
      <c r="AK11" s="14" t="s">
        <v>36</v>
      </c>
      <c r="AL11" s="19"/>
      <c r="AM11" s="23">
        <v>8</v>
      </c>
      <c r="AN11" s="23">
        <v>2</v>
      </c>
      <c r="AO11" s="23">
        <v>8</v>
      </c>
      <c r="AP11" s="23">
        <v>7</v>
      </c>
      <c r="AQ11" s="23">
        <v>28</v>
      </c>
      <c r="AR11" s="72">
        <v>0.56000000000000005</v>
      </c>
      <c r="AS11" s="1">
        <v>50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50"/>
      <c r="K12" s="22"/>
      <c r="L12" s="48"/>
      <c r="M12" s="14"/>
      <c r="N12" s="14"/>
      <c r="O12" s="14"/>
      <c r="Q12" s="23"/>
      <c r="R12" s="23"/>
      <c r="S12" s="23"/>
      <c r="T12" s="23"/>
      <c r="U12" s="23"/>
      <c r="V12" s="49"/>
      <c r="W12" s="22"/>
      <c r="X12" s="23">
        <v>2013</v>
      </c>
      <c r="Y12" s="23" t="s">
        <v>24</v>
      </c>
      <c r="Z12" s="2" t="s">
        <v>17</v>
      </c>
      <c r="AA12" s="23">
        <v>20</v>
      </c>
      <c r="AB12" s="23">
        <v>1</v>
      </c>
      <c r="AC12" s="23">
        <v>37</v>
      </c>
      <c r="AD12" s="23">
        <v>34</v>
      </c>
      <c r="AE12" s="23">
        <v>106</v>
      </c>
      <c r="AF12" s="31">
        <v>0.6794</v>
      </c>
      <c r="AG12" s="19">
        <v>156</v>
      </c>
      <c r="AH12" s="14"/>
      <c r="AI12" s="14"/>
      <c r="AJ12" s="14" t="s">
        <v>42</v>
      </c>
      <c r="AK12" s="14" t="s">
        <v>38</v>
      </c>
      <c r="AL12" s="19"/>
      <c r="AM12" s="23">
        <v>5</v>
      </c>
      <c r="AN12" s="23">
        <v>0</v>
      </c>
      <c r="AO12" s="23">
        <v>8</v>
      </c>
      <c r="AP12" s="23">
        <v>7</v>
      </c>
      <c r="AQ12" s="23">
        <v>25</v>
      </c>
      <c r="AR12" s="72">
        <v>0.67559999999999998</v>
      </c>
      <c r="AS12" s="1">
        <v>37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7"/>
      <c r="I13" s="23"/>
      <c r="J13" s="50"/>
      <c r="K13" s="22"/>
      <c r="L13" s="48"/>
      <c r="M13" s="14"/>
      <c r="N13" s="14"/>
      <c r="O13" s="14"/>
      <c r="Q13" s="23"/>
      <c r="R13" s="23"/>
      <c r="S13" s="23"/>
      <c r="T13" s="23"/>
      <c r="U13" s="23"/>
      <c r="V13" s="49"/>
      <c r="W13" s="22"/>
      <c r="X13" s="23">
        <v>2014</v>
      </c>
      <c r="Y13" s="23" t="s">
        <v>18</v>
      </c>
      <c r="Z13" s="2" t="s">
        <v>17</v>
      </c>
      <c r="AA13" s="23">
        <v>19</v>
      </c>
      <c r="AB13" s="23">
        <v>1</v>
      </c>
      <c r="AC13" s="23">
        <v>43</v>
      </c>
      <c r="AD13" s="23">
        <v>26</v>
      </c>
      <c r="AE13" s="23">
        <v>105</v>
      </c>
      <c r="AF13" s="31">
        <v>0.68620000000000003</v>
      </c>
      <c r="AG13" s="19">
        <v>153</v>
      </c>
      <c r="AH13" s="14" t="s">
        <v>38</v>
      </c>
      <c r="AI13" s="14"/>
      <c r="AJ13" s="23" t="s">
        <v>23</v>
      </c>
      <c r="AK13" s="14"/>
      <c r="AL13" s="19"/>
      <c r="AM13" s="23">
        <v>2</v>
      </c>
      <c r="AN13" s="23">
        <v>0</v>
      </c>
      <c r="AO13" s="23">
        <v>1</v>
      </c>
      <c r="AP13" s="23">
        <v>0</v>
      </c>
      <c r="AQ13" s="23">
        <v>5</v>
      </c>
      <c r="AR13" s="72">
        <v>0.5</v>
      </c>
      <c r="AS13" s="1">
        <v>10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7"/>
      <c r="I14" s="23"/>
      <c r="J14" s="50"/>
      <c r="K14" s="22"/>
      <c r="L14" s="48"/>
      <c r="M14" s="14"/>
      <c r="N14" s="14"/>
      <c r="O14" s="14"/>
      <c r="Q14" s="23"/>
      <c r="R14" s="23"/>
      <c r="S14" s="23"/>
      <c r="T14" s="23"/>
      <c r="U14" s="23"/>
      <c r="V14" s="49"/>
      <c r="W14" s="22"/>
      <c r="X14" s="23">
        <v>2015</v>
      </c>
      <c r="Y14" s="23" t="s">
        <v>24</v>
      </c>
      <c r="Z14" s="2" t="s">
        <v>17</v>
      </c>
      <c r="AA14" s="23">
        <v>16</v>
      </c>
      <c r="AB14" s="23">
        <v>0</v>
      </c>
      <c r="AC14" s="23">
        <v>36</v>
      </c>
      <c r="AD14" s="23">
        <v>23</v>
      </c>
      <c r="AE14" s="23">
        <v>95</v>
      </c>
      <c r="AF14" s="31">
        <v>0.6643</v>
      </c>
      <c r="AG14" s="19">
        <v>143</v>
      </c>
      <c r="AH14" s="14" t="s">
        <v>16</v>
      </c>
      <c r="AI14" s="14"/>
      <c r="AJ14" s="23" t="s">
        <v>24</v>
      </c>
      <c r="AK14" s="23" t="s">
        <v>24</v>
      </c>
      <c r="AL14" s="19"/>
      <c r="AM14" s="23">
        <v>6</v>
      </c>
      <c r="AN14" s="23">
        <v>0</v>
      </c>
      <c r="AO14" s="23">
        <v>8</v>
      </c>
      <c r="AP14" s="23">
        <v>8</v>
      </c>
      <c r="AQ14" s="23">
        <v>25</v>
      </c>
      <c r="AR14" s="72">
        <v>0.58130000000000004</v>
      </c>
      <c r="AS14" s="1">
        <v>43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37"/>
      <c r="I15" s="23"/>
      <c r="J15" s="50"/>
      <c r="K15" s="22"/>
      <c r="L15" s="48"/>
      <c r="M15" s="14"/>
      <c r="N15" s="14"/>
      <c r="O15" s="14"/>
      <c r="Q15" s="23"/>
      <c r="R15" s="23"/>
      <c r="S15" s="23"/>
      <c r="T15" s="23"/>
      <c r="U15" s="23"/>
      <c r="V15" s="49"/>
      <c r="W15" s="22"/>
      <c r="X15" s="23">
        <v>2016</v>
      </c>
      <c r="Y15" s="23" t="s">
        <v>23</v>
      </c>
      <c r="Z15" s="2" t="s">
        <v>21</v>
      </c>
      <c r="AA15" s="23">
        <v>16</v>
      </c>
      <c r="AB15" s="23">
        <v>0</v>
      </c>
      <c r="AC15" s="23">
        <v>40</v>
      </c>
      <c r="AD15" s="23">
        <v>25</v>
      </c>
      <c r="AE15" s="23">
        <v>87</v>
      </c>
      <c r="AF15" s="31">
        <v>0.65410000000000001</v>
      </c>
      <c r="AG15" s="19">
        <v>133</v>
      </c>
      <c r="AH15" s="14" t="s">
        <v>16</v>
      </c>
      <c r="AI15" s="14"/>
      <c r="AJ15" s="23" t="s">
        <v>18</v>
      </c>
      <c r="AK15" s="14" t="s">
        <v>36</v>
      </c>
      <c r="AL15" s="19"/>
      <c r="AM15" s="23">
        <v>6</v>
      </c>
      <c r="AN15" s="23">
        <v>0</v>
      </c>
      <c r="AO15" s="23">
        <v>12</v>
      </c>
      <c r="AP15" s="23">
        <v>4</v>
      </c>
      <c r="AQ15" s="23">
        <v>25</v>
      </c>
      <c r="AR15" s="72">
        <v>0.59519999999999995</v>
      </c>
      <c r="AS15" s="1">
        <v>42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3">
        <v>2017</v>
      </c>
      <c r="C16" s="37" t="s">
        <v>19</v>
      </c>
      <c r="D16" s="2" t="s">
        <v>21</v>
      </c>
      <c r="E16" s="23">
        <v>23</v>
      </c>
      <c r="F16" s="23">
        <v>1</v>
      </c>
      <c r="G16" s="23">
        <v>28</v>
      </c>
      <c r="H16" s="23">
        <v>15</v>
      </c>
      <c r="I16" s="23">
        <v>76</v>
      </c>
      <c r="J16" s="47">
        <v>0.46910000000000002</v>
      </c>
      <c r="K16" s="19">
        <v>162</v>
      </c>
      <c r="L16" s="48"/>
      <c r="M16" s="14"/>
      <c r="N16" s="14"/>
      <c r="O16" s="14"/>
      <c r="Q16" s="23">
        <v>2</v>
      </c>
      <c r="R16" s="23">
        <v>0</v>
      </c>
      <c r="S16" s="23">
        <v>2</v>
      </c>
      <c r="T16" s="23">
        <v>1</v>
      </c>
      <c r="U16" s="23">
        <v>10</v>
      </c>
      <c r="V16" s="49">
        <v>0.55600000000000005</v>
      </c>
      <c r="W16" s="22">
        <v>18</v>
      </c>
      <c r="X16" s="23"/>
      <c r="Y16" s="24"/>
      <c r="Z16" s="2"/>
      <c r="AA16" s="23"/>
      <c r="AB16" s="23"/>
      <c r="AC16" s="23"/>
      <c r="AD16" s="37"/>
      <c r="AE16" s="23"/>
      <c r="AF16" s="31"/>
      <c r="AG16" s="19"/>
      <c r="AH16" s="14"/>
      <c r="AI16" s="14"/>
      <c r="AJ16" s="14"/>
      <c r="AK16" s="14"/>
      <c r="AL16" s="19"/>
      <c r="AM16" s="23"/>
      <c r="AN16" s="23"/>
      <c r="AO16" s="37"/>
      <c r="AP16" s="23"/>
      <c r="AQ16" s="23"/>
      <c r="AR16" s="72"/>
      <c r="AS16" s="1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3">
        <v>2018</v>
      </c>
      <c r="C17" s="37" t="s">
        <v>16</v>
      </c>
      <c r="D17" s="2" t="s">
        <v>21</v>
      </c>
      <c r="E17" s="23">
        <v>22</v>
      </c>
      <c r="F17" s="23">
        <v>4</v>
      </c>
      <c r="G17" s="23">
        <v>35</v>
      </c>
      <c r="H17" s="23">
        <v>23</v>
      </c>
      <c r="I17" s="23">
        <v>99</v>
      </c>
      <c r="J17" s="31">
        <v>0.54690000000000005</v>
      </c>
      <c r="K17" s="26">
        <v>181</v>
      </c>
      <c r="L17" s="48" t="s">
        <v>41</v>
      </c>
      <c r="M17" s="14"/>
      <c r="N17" s="14" t="s">
        <v>40</v>
      </c>
      <c r="O17" s="14"/>
      <c r="P17" s="26"/>
      <c r="Q17" s="23">
        <v>3</v>
      </c>
      <c r="R17" s="23">
        <v>0</v>
      </c>
      <c r="S17" s="23">
        <v>2</v>
      </c>
      <c r="T17" s="23">
        <v>2</v>
      </c>
      <c r="U17" s="23">
        <v>8</v>
      </c>
      <c r="V17" s="72">
        <v>0.5</v>
      </c>
      <c r="W17" s="19">
        <v>16</v>
      </c>
      <c r="X17" s="23"/>
      <c r="Y17" s="24"/>
      <c r="Z17" s="2"/>
      <c r="AA17" s="23"/>
      <c r="AB17" s="23"/>
      <c r="AC17" s="23"/>
      <c r="AD17" s="37"/>
      <c r="AE17" s="23"/>
      <c r="AF17" s="31"/>
      <c r="AG17" s="19"/>
      <c r="AH17" s="14"/>
      <c r="AI17" s="14"/>
      <c r="AJ17" s="14"/>
      <c r="AK17" s="14"/>
      <c r="AL17" s="19"/>
      <c r="AM17" s="23"/>
      <c r="AN17" s="23"/>
      <c r="AO17" s="37"/>
      <c r="AP17" s="23"/>
      <c r="AQ17" s="23"/>
      <c r="AR17" s="72"/>
      <c r="AS17" s="1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3">
        <v>2019</v>
      </c>
      <c r="C18" s="37" t="s">
        <v>38</v>
      </c>
      <c r="D18" s="2" t="s">
        <v>21</v>
      </c>
      <c r="E18" s="23">
        <v>24</v>
      </c>
      <c r="F18" s="23">
        <v>2</v>
      </c>
      <c r="G18" s="23">
        <v>37</v>
      </c>
      <c r="H18" s="23">
        <v>10</v>
      </c>
      <c r="I18" s="23">
        <v>100</v>
      </c>
      <c r="J18" s="47">
        <v>0.495</v>
      </c>
      <c r="K18" s="19">
        <v>202</v>
      </c>
      <c r="L18" s="48"/>
      <c r="M18" s="14"/>
      <c r="N18" s="14"/>
      <c r="O18" s="14"/>
      <c r="Q18" s="23"/>
      <c r="R18" s="23"/>
      <c r="S18" s="23"/>
      <c r="T18" s="23"/>
      <c r="U18" s="23"/>
      <c r="V18" s="49"/>
      <c r="W18" s="22"/>
      <c r="X18" s="23"/>
      <c r="Y18" s="24"/>
      <c r="Z18" s="2"/>
      <c r="AA18" s="23"/>
      <c r="AB18" s="23"/>
      <c r="AC18" s="23"/>
      <c r="AD18" s="37"/>
      <c r="AE18" s="23"/>
      <c r="AF18" s="31"/>
      <c r="AG18" s="19"/>
      <c r="AH18" s="14"/>
      <c r="AI18" s="14"/>
      <c r="AJ18" s="14"/>
      <c r="AK18" s="14"/>
      <c r="AL18" s="19"/>
      <c r="AM18" s="23"/>
      <c r="AN18" s="23"/>
      <c r="AO18" s="37"/>
      <c r="AP18" s="23"/>
      <c r="AQ18" s="23"/>
      <c r="AR18" s="72"/>
      <c r="AS18" s="1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3"/>
      <c r="C19" s="23"/>
      <c r="D19" s="2"/>
      <c r="E19" s="23"/>
      <c r="F19" s="23"/>
      <c r="G19" s="23"/>
      <c r="H19" s="23"/>
      <c r="I19" s="23"/>
      <c r="J19" s="31"/>
      <c r="K19" s="26"/>
      <c r="L19" s="48"/>
      <c r="M19" s="14"/>
      <c r="N19" s="14"/>
      <c r="O19" s="14"/>
      <c r="P19" s="26"/>
      <c r="Q19" s="23"/>
      <c r="R19" s="23"/>
      <c r="S19" s="23"/>
      <c r="T19" s="23"/>
      <c r="U19" s="23"/>
      <c r="V19" s="72"/>
      <c r="W19" s="19"/>
      <c r="X19" s="23">
        <v>2020</v>
      </c>
      <c r="Y19" s="23" t="s">
        <v>18</v>
      </c>
      <c r="Z19" s="2" t="s">
        <v>43</v>
      </c>
      <c r="AA19" s="23">
        <v>8</v>
      </c>
      <c r="AB19" s="23">
        <v>0</v>
      </c>
      <c r="AC19" s="23">
        <v>17</v>
      </c>
      <c r="AD19" s="23">
        <v>6</v>
      </c>
      <c r="AE19" s="23">
        <v>43</v>
      </c>
      <c r="AF19" s="47">
        <v>0.74129999999999996</v>
      </c>
      <c r="AG19" s="22">
        <v>58</v>
      </c>
      <c r="AH19" s="73" t="s">
        <v>18</v>
      </c>
      <c r="AI19" s="14"/>
      <c r="AJ19" s="14" t="s">
        <v>40</v>
      </c>
      <c r="AK19" s="14" t="s">
        <v>39</v>
      </c>
      <c r="AM19" s="25"/>
      <c r="AN19" s="23"/>
      <c r="AO19" s="37"/>
      <c r="AP19" s="23"/>
      <c r="AQ19" s="23"/>
      <c r="AR19" s="37"/>
      <c r="AS19" s="22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51" t="s">
        <v>31</v>
      </c>
      <c r="C20" s="52"/>
      <c r="D20" s="53"/>
      <c r="E20" s="54">
        <f>SUM(E4:E19)</f>
        <v>94</v>
      </c>
      <c r="F20" s="54">
        <f>SUM(F4:F19)</f>
        <v>8</v>
      </c>
      <c r="G20" s="54">
        <f>SUM(G4:G19)</f>
        <v>113</v>
      </c>
      <c r="H20" s="54">
        <f>SUM(H4:H19)</f>
        <v>57</v>
      </c>
      <c r="I20" s="54">
        <f>SUM(I4:I19)</f>
        <v>329</v>
      </c>
      <c r="J20" s="55">
        <f>PRODUCT(I20/K20)</f>
        <v>0.491044776119403</v>
      </c>
      <c r="K20" s="41">
        <f>SUM(K4:K19)</f>
        <v>670</v>
      </c>
      <c r="L20" s="18"/>
      <c r="M20" s="16"/>
      <c r="N20" s="56"/>
      <c r="O20" s="57"/>
      <c r="P20" s="19"/>
      <c r="Q20" s="54">
        <f>SUM(Q4:Q19)</f>
        <v>10</v>
      </c>
      <c r="R20" s="54">
        <f>SUM(R4:R19)</f>
        <v>0</v>
      </c>
      <c r="S20" s="54">
        <f>SUM(S4:S19)</f>
        <v>5</v>
      </c>
      <c r="T20" s="54">
        <f>SUM(T4:T19)</f>
        <v>3</v>
      </c>
      <c r="U20" s="54">
        <f>SUM(U4:U19)</f>
        <v>27</v>
      </c>
      <c r="V20" s="55">
        <f>PRODUCT(U20/W20)</f>
        <v>0.39705882352941174</v>
      </c>
      <c r="W20" s="41">
        <f>SUM(W4:W19)</f>
        <v>68</v>
      </c>
      <c r="X20" s="12" t="s">
        <v>31</v>
      </c>
      <c r="Y20" s="13"/>
      <c r="Z20" s="11"/>
      <c r="AA20" s="54">
        <f>SUM(AA4:AA19)</f>
        <v>172</v>
      </c>
      <c r="AB20" s="54">
        <f>SUM(AB4:AB19)</f>
        <v>8</v>
      </c>
      <c r="AC20" s="54">
        <f>SUM(AC4:AC19)</f>
        <v>312</v>
      </c>
      <c r="AD20" s="54">
        <f>SUM(AD4:AD19)</f>
        <v>228</v>
      </c>
      <c r="AE20" s="54">
        <f>SUM(AE4:AE19)</f>
        <v>835</v>
      </c>
      <c r="AF20" s="55">
        <f>PRODUCT(AE20/AG20)</f>
        <v>0.66007905138339917</v>
      </c>
      <c r="AG20" s="41">
        <f>SUM(AG4:AG19)</f>
        <v>1265</v>
      </c>
      <c r="AH20" s="18"/>
      <c r="AI20" s="16"/>
      <c r="AJ20" s="56"/>
      <c r="AK20" s="57"/>
      <c r="AL20" s="19"/>
      <c r="AM20" s="54">
        <f>SUM(AM4:AM19)</f>
        <v>40</v>
      </c>
      <c r="AN20" s="54">
        <f>SUM(AN4:AN19)</f>
        <v>2</v>
      </c>
      <c r="AO20" s="54">
        <f>SUM(AO4:AO19)</f>
        <v>45</v>
      </c>
      <c r="AP20" s="54">
        <f>SUM(AP4:AP19)</f>
        <v>30</v>
      </c>
      <c r="AQ20" s="54">
        <f>SUM(AQ4:AQ19)</f>
        <v>140</v>
      </c>
      <c r="AR20" s="55">
        <f>PRODUCT(AQ20/AS20)</f>
        <v>0.5668016194331984</v>
      </c>
      <c r="AS20" s="46">
        <f>SUM(AS4:AS19)</f>
        <v>247</v>
      </c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7"/>
      <c r="K21" s="22"/>
      <c r="L21" s="19"/>
      <c r="M21" s="19"/>
      <c r="N21" s="19"/>
      <c r="O21" s="19"/>
      <c r="P21" s="26"/>
      <c r="Q21" s="26"/>
      <c r="R21" s="28"/>
      <c r="S21" s="26"/>
      <c r="T21" s="26"/>
      <c r="U21" s="19"/>
      <c r="V21" s="19"/>
      <c r="W21" s="22"/>
      <c r="X21" s="26"/>
      <c r="Y21" s="26"/>
      <c r="Z21" s="26"/>
      <c r="AA21" s="26"/>
      <c r="AB21" s="26"/>
      <c r="AC21" s="26"/>
      <c r="AD21" s="26"/>
      <c r="AE21" s="26"/>
      <c r="AF21" s="27"/>
      <c r="AG21" s="22"/>
      <c r="AH21" s="19"/>
      <c r="AI21" s="19"/>
      <c r="AJ21" s="19"/>
      <c r="AK21" s="19"/>
      <c r="AL21" s="26"/>
      <c r="AM21" s="26"/>
      <c r="AN21" s="28"/>
      <c r="AO21" s="26"/>
      <c r="AP21" s="26"/>
      <c r="AQ21" s="19"/>
      <c r="AR21" s="19"/>
      <c r="AS21" s="22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58" t="s">
        <v>32</v>
      </c>
      <c r="C22" s="59"/>
      <c r="D22" s="60"/>
      <c r="E22" s="11" t="s">
        <v>2</v>
      </c>
      <c r="F22" s="14" t="s">
        <v>6</v>
      </c>
      <c r="G22" s="11" t="s">
        <v>4</v>
      </c>
      <c r="H22" s="14" t="s">
        <v>5</v>
      </c>
      <c r="I22" s="14" t="s">
        <v>8</v>
      </c>
      <c r="J22" s="14" t="s">
        <v>9</v>
      </c>
      <c r="K22" s="19"/>
      <c r="L22" s="14" t="s">
        <v>10</v>
      </c>
      <c r="M22" s="14" t="s">
        <v>11</v>
      </c>
      <c r="N22" s="14" t="s">
        <v>33</v>
      </c>
      <c r="O22" s="14" t="s">
        <v>34</v>
      </c>
      <c r="Q22" s="28"/>
      <c r="R22" s="28" t="s">
        <v>12</v>
      </c>
      <c r="S22" s="28"/>
      <c r="T22" s="26" t="s">
        <v>25</v>
      </c>
      <c r="U22" s="19"/>
      <c r="V22" s="22"/>
      <c r="W22" s="22"/>
      <c r="X22" s="62"/>
      <c r="Y22" s="62"/>
      <c r="Z22" s="62"/>
      <c r="AA22" s="62"/>
      <c r="AB22" s="62"/>
      <c r="AC22" s="26"/>
      <c r="AD22" s="26"/>
      <c r="AE22" s="26"/>
      <c r="AF22" s="26"/>
      <c r="AG22" s="26"/>
      <c r="AH22" s="26"/>
      <c r="AI22" s="26"/>
      <c r="AJ22" s="26"/>
      <c r="AK22" s="26"/>
      <c r="AM22" s="22"/>
      <c r="AN22" s="62"/>
      <c r="AO22" s="62"/>
      <c r="AP22" s="62"/>
      <c r="AQ22" s="62"/>
      <c r="AR22" s="62"/>
      <c r="AS22" s="62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29" t="s">
        <v>35</v>
      </c>
      <c r="C23" s="8"/>
      <c r="D23" s="30"/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4">
        <v>0</v>
      </c>
      <c r="K23" s="26">
        <v>0</v>
      </c>
      <c r="L23" s="65">
        <v>0</v>
      </c>
      <c r="M23" s="65">
        <v>0</v>
      </c>
      <c r="N23" s="65">
        <v>0</v>
      </c>
      <c r="O23" s="65">
        <v>0</v>
      </c>
      <c r="Q23" s="28"/>
      <c r="R23" s="28"/>
      <c r="S23" s="28"/>
      <c r="T23" s="26" t="s">
        <v>14</v>
      </c>
      <c r="U23" s="26"/>
      <c r="V23" s="26"/>
      <c r="W23" s="26"/>
      <c r="X23" s="28"/>
      <c r="Y23" s="28"/>
      <c r="Z23" s="28"/>
      <c r="AA23" s="28"/>
      <c r="AB23" s="28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8"/>
      <c r="AO23" s="28"/>
      <c r="AP23" s="28"/>
      <c r="AQ23" s="28"/>
      <c r="AR23" s="28"/>
      <c r="AS23" s="28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66" t="s">
        <v>13</v>
      </c>
      <c r="C24" s="67"/>
      <c r="D24" s="68"/>
      <c r="E24" s="63">
        <f>PRODUCT(E20+Q20)</f>
        <v>104</v>
      </c>
      <c r="F24" s="63">
        <f>PRODUCT(F20+R20)</f>
        <v>8</v>
      </c>
      <c r="G24" s="63">
        <f>PRODUCT(G20+S20)</f>
        <v>118</v>
      </c>
      <c r="H24" s="63">
        <f>PRODUCT(H20+T20)</f>
        <v>60</v>
      </c>
      <c r="I24" s="63">
        <f>PRODUCT(I20+U20)</f>
        <v>356</v>
      </c>
      <c r="J24" s="64">
        <f>PRODUCT(I24/K24)</f>
        <v>0.4823848238482385</v>
      </c>
      <c r="K24" s="26">
        <f>PRODUCT(K20+W20)</f>
        <v>738</v>
      </c>
      <c r="L24" s="65">
        <f>PRODUCT((F24+G24)/E24)</f>
        <v>1.2115384615384615</v>
      </c>
      <c r="M24" s="65">
        <f>PRODUCT(H24/E24)</f>
        <v>0.57692307692307687</v>
      </c>
      <c r="N24" s="65">
        <f>PRODUCT((F24+G24+H24)/E24)</f>
        <v>1.7884615384615385</v>
      </c>
      <c r="O24" s="65">
        <f>PRODUCT(I24/E24)</f>
        <v>3.4230769230769229</v>
      </c>
      <c r="Q24" s="28"/>
      <c r="R24" s="28"/>
      <c r="S24" s="28"/>
      <c r="T24" s="26" t="s">
        <v>15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x14ac:dyDescent="0.25">
      <c r="A25" s="26"/>
      <c r="B25" s="21" t="s">
        <v>28</v>
      </c>
      <c r="C25" s="20"/>
      <c r="D25" s="32"/>
      <c r="E25" s="63">
        <f>PRODUCT(AA20+AM20)</f>
        <v>212</v>
      </c>
      <c r="F25" s="63">
        <f>PRODUCT(AB20+AN20)</f>
        <v>10</v>
      </c>
      <c r="G25" s="63">
        <f>PRODUCT(AC20+AO20)</f>
        <v>357</v>
      </c>
      <c r="H25" s="63">
        <f>PRODUCT(AD20+AP20)</f>
        <v>258</v>
      </c>
      <c r="I25" s="63">
        <f>PRODUCT(AE20+AQ20)</f>
        <v>975</v>
      </c>
      <c r="J25" s="64">
        <f>PRODUCT(I25/K25)</f>
        <v>0.64484126984126988</v>
      </c>
      <c r="K25" s="19">
        <f>PRODUCT(AG20+AS20)</f>
        <v>1512</v>
      </c>
      <c r="L25" s="65">
        <f>PRODUCT((F25+G25)/E25)</f>
        <v>1.7311320754716981</v>
      </c>
      <c r="M25" s="65">
        <f>PRODUCT(H25/E25)</f>
        <v>1.2169811320754718</v>
      </c>
      <c r="N25" s="65">
        <f>PRODUCT((F25+G25+H25)/E25)</f>
        <v>2.9481132075471699</v>
      </c>
      <c r="O25" s="65">
        <f>PRODUCT(I25/E25)</f>
        <v>4.5990566037735849</v>
      </c>
      <c r="Q25" s="28"/>
      <c r="R25" s="28"/>
      <c r="S25" s="26"/>
      <c r="T25" s="61" t="s">
        <v>44</v>
      </c>
      <c r="U25" s="19"/>
      <c r="V25" s="19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19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69" t="s">
        <v>31</v>
      </c>
      <c r="C26" s="70"/>
      <c r="D26" s="71"/>
      <c r="E26" s="63">
        <f>SUM(E23:E25)</f>
        <v>316</v>
      </c>
      <c r="F26" s="63">
        <f t="shared" ref="F26:I26" si="0">SUM(F23:F25)</f>
        <v>18</v>
      </c>
      <c r="G26" s="63">
        <f t="shared" si="0"/>
        <v>475</v>
      </c>
      <c r="H26" s="63">
        <f t="shared" si="0"/>
        <v>318</v>
      </c>
      <c r="I26" s="63">
        <f t="shared" si="0"/>
        <v>1331</v>
      </c>
      <c r="J26" s="64">
        <f>PRODUCT(I26/K26)</f>
        <v>0.5915555555555555</v>
      </c>
      <c r="K26" s="26">
        <f>SUM(K23:K25)</f>
        <v>2250</v>
      </c>
      <c r="L26" s="65">
        <f>PRODUCT((F26+G26)/E26)</f>
        <v>1.5601265822784811</v>
      </c>
      <c r="M26" s="65">
        <f>PRODUCT(H26/E26)</f>
        <v>1.0063291139240507</v>
      </c>
      <c r="N26" s="65">
        <f>PRODUCT((F26+G26+H26)/E26)</f>
        <v>2.5664556962025316</v>
      </c>
      <c r="O26" s="65">
        <f>PRODUCT(I26/E26)</f>
        <v>4.212025316455696</v>
      </c>
      <c r="Q26" s="19"/>
      <c r="R26" s="19"/>
      <c r="S26" s="19"/>
      <c r="T26" s="19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19"/>
      <c r="F27" s="19"/>
      <c r="G27" s="19"/>
      <c r="H27" s="19"/>
      <c r="I27" s="19"/>
      <c r="J27" s="26"/>
      <c r="K27" s="26"/>
      <c r="L27" s="19"/>
      <c r="M27" s="19"/>
      <c r="N27" s="19"/>
      <c r="O27" s="19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J87" s="26"/>
      <c r="K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H94" s="26"/>
      <c r="AI94" s="26"/>
      <c r="AJ94" s="26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H95" s="26"/>
      <c r="AI95" s="26"/>
      <c r="AJ95" s="26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H96" s="26"/>
      <c r="AI96" s="26"/>
      <c r="AJ96" s="26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H97" s="26"/>
      <c r="AI97" s="26"/>
      <c r="AJ97" s="26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6"/>
      <c r="R98" s="26"/>
      <c r="S98" s="26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H98" s="26"/>
      <c r="AI98" s="26"/>
      <c r="AJ98" s="26"/>
      <c r="AK98" s="26"/>
      <c r="AL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H99" s="26"/>
      <c r="AI99" s="26"/>
      <c r="AJ99" s="26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H100" s="26"/>
      <c r="AI100" s="26"/>
      <c r="AJ100" s="26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H101" s="26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H102" s="26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H103" s="26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H104" s="26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H105" s="26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H106" s="26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H107" s="26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H108" s="26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H109" s="26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H110" s="26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H111" s="26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H112" s="26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H113" s="26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H114" s="26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H115" s="26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H116" s="26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H117" s="26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H118" s="26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H119" s="26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H120" s="26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H121" s="26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H122" s="26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H123" s="26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H124" s="26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H125" s="26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H126" s="26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H127" s="26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H128" s="26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H129" s="26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H130" s="26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H131" s="26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H132" s="26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H133" s="26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H134" s="26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H135" s="26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H136" s="26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H137" s="26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H138" s="26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H139" s="26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H140" s="26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H141" s="26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H142" s="26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H143" s="26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H144" s="26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H145" s="26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H146" s="26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H147" s="26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H148" s="26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H149" s="26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H150" s="26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H151" s="26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H152" s="26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H153" s="26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H154" s="26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H155" s="26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H156" s="26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H157" s="26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H158" s="26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H159" s="26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H160" s="26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H161" s="26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H162" s="26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H163" s="26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H164" s="26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H165" s="26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H166" s="26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H167" s="26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H168" s="26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H169" s="26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61"/>
      <c r="U170" s="19"/>
      <c r="V170" s="19"/>
      <c r="AC170" s="26"/>
      <c r="AD170" s="26"/>
      <c r="AH170" s="26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19"/>
      <c r="U171" s="19"/>
      <c r="V171" s="19"/>
      <c r="AC171" s="26"/>
      <c r="AD171" s="26"/>
      <c r="AH171" s="26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19"/>
      <c r="U172" s="19"/>
      <c r="V172" s="19"/>
      <c r="AC172" s="26"/>
      <c r="AD172" s="26"/>
      <c r="AH172" s="26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AC173" s="26"/>
      <c r="AD173" s="26"/>
      <c r="AH173" s="26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AC174" s="26"/>
      <c r="AD174" s="26"/>
      <c r="AH174" s="26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19"/>
      <c r="U175" s="19"/>
      <c r="V175" s="19"/>
      <c r="AC175" s="26"/>
      <c r="AD175" s="26"/>
      <c r="AH175" s="26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19"/>
      <c r="U176" s="19"/>
      <c r="V176" s="19"/>
      <c r="AC176" s="26"/>
      <c r="AD176" s="26"/>
      <c r="AH176" s="26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19"/>
      <c r="U177" s="19"/>
      <c r="V177" s="19"/>
      <c r="AC177" s="26"/>
      <c r="AD177" s="26"/>
      <c r="AH177" s="26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19"/>
      <c r="U178" s="19"/>
      <c r="V178" s="19"/>
      <c r="AC178" s="26"/>
      <c r="AD178" s="26"/>
      <c r="AH178" s="26"/>
      <c r="AI178" s="26"/>
      <c r="AJ178" s="26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19"/>
      <c r="U179" s="19"/>
      <c r="V179" s="19"/>
      <c r="AC179" s="26"/>
      <c r="AD179" s="26"/>
      <c r="AH179" s="26"/>
      <c r="AI179" s="26"/>
      <c r="AJ179" s="26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9"/>
      <c r="R180" s="19"/>
      <c r="S180" s="19"/>
      <c r="T180" s="19"/>
      <c r="U180" s="19"/>
      <c r="V180" s="19"/>
      <c r="AC180" s="26"/>
      <c r="AD180" s="26"/>
      <c r="AH180" s="26"/>
      <c r="AI180" s="26"/>
      <c r="AJ180" s="26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19"/>
      <c r="R181" s="19"/>
      <c r="S181" s="19"/>
      <c r="T181" s="19"/>
      <c r="U181" s="19"/>
      <c r="V181" s="19"/>
      <c r="AC181" s="26"/>
      <c r="AD181" s="26"/>
      <c r="AH181" s="26"/>
      <c r="AI181" s="26"/>
      <c r="AJ181" s="26"/>
      <c r="AK181" s="26"/>
      <c r="AL181" s="19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19"/>
      <c r="R182" s="19"/>
      <c r="S182" s="19"/>
      <c r="T182" s="19"/>
      <c r="U182" s="19"/>
      <c r="V182" s="19"/>
      <c r="AC182" s="26"/>
      <c r="AD182" s="26"/>
      <c r="AH182" s="26"/>
      <c r="AI182" s="26"/>
      <c r="AJ182" s="26"/>
      <c r="AK182" s="26"/>
      <c r="AL182" s="19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A183" s="26"/>
      <c r="B183" s="26"/>
      <c r="C183" s="26"/>
      <c r="D183" s="26"/>
      <c r="L183"/>
      <c r="M183"/>
      <c r="N183"/>
      <c r="O183"/>
      <c r="P183"/>
      <c r="Q183" s="19"/>
      <c r="R183" s="19"/>
      <c r="S183" s="19"/>
      <c r="T183" s="19"/>
      <c r="U183" s="19"/>
      <c r="V183" s="19"/>
      <c r="AC183" s="26"/>
      <c r="AD183" s="26"/>
      <c r="AH183" s="26"/>
      <c r="AI183" s="26"/>
      <c r="AJ183" s="26"/>
      <c r="AK183" s="26"/>
      <c r="AL183" s="19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19"/>
      <c r="U184" s="19"/>
      <c r="V184" s="19"/>
      <c r="AH184" s="26"/>
      <c r="AI184" s="26"/>
      <c r="AJ184" s="26"/>
      <c r="AK184" s="26"/>
      <c r="AL184" s="19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19"/>
      <c r="U185" s="19"/>
      <c r="V185" s="19"/>
      <c r="AH185" s="26"/>
      <c r="AI185" s="26"/>
      <c r="AJ185" s="26"/>
      <c r="AK185" s="26"/>
      <c r="AL185" s="19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19"/>
      <c r="U186" s="19"/>
      <c r="V186" s="19"/>
      <c r="AH186" s="26"/>
      <c r="AI186" s="26"/>
      <c r="AJ186" s="26"/>
      <c r="AK186" s="26"/>
      <c r="AL186" s="19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19"/>
      <c r="U187" s="19"/>
      <c r="V187" s="19"/>
      <c r="AH187" s="26"/>
      <c r="AI187" s="26"/>
      <c r="AJ187" s="26"/>
      <c r="AK187" s="26"/>
      <c r="AL187" s="19"/>
    </row>
    <row r="188" spans="1:57" ht="14.25" x14ac:dyDescent="0.2">
      <c r="L188" s="19"/>
      <c r="M188" s="19"/>
      <c r="N188" s="19"/>
      <c r="O188" s="19"/>
      <c r="P188" s="19"/>
      <c r="AH188" s="26"/>
      <c r="AI188" s="26"/>
      <c r="AJ188" s="26"/>
      <c r="AK188" s="26"/>
      <c r="AL188" s="19"/>
    </row>
    <row r="189" spans="1:57" ht="14.25" x14ac:dyDescent="0.2">
      <c r="L189" s="19"/>
      <c r="M189" s="19"/>
      <c r="N189" s="19"/>
      <c r="O189" s="19"/>
      <c r="P189" s="19"/>
      <c r="AH189" s="26"/>
      <c r="AI189" s="26"/>
      <c r="AJ189" s="26"/>
      <c r="AK189" s="26"/>
      <c r="AL189" s="19"/>
    </row>
    <row r="190" spans="1:57" ht="14.25" x14ac:dyDescent="0.2">
      <c r="L190" s="19"/>
      <c r="M190" s="19"/>
      <c r="N190" s="19"/>
      <c r="O190" s="19"/>
      <c r="P190" s="19"/>
      <c r="AH190" s="26"/>
      <c r="AI190" s="26"/>
      <c r="AJ190" s="26"/>
      <c r="AK190" s="26"/>
      <c r="AL190" s="19"/>
    </row>
    <row r="191" spans="1:57" ht="14.25" x14ac:dyDescent="0.2">
      <c r="L191" s="19"/>
      <c r="M191" s="19"/>
      <c r="N191" s="19"/>
      <c r="O191" s="19"/>
      <c r="P191" s="19"/>
      <c r="AH191" s="19"/>
      <c r="AI191" s="19"/>
      <c r="AJ191" s="19"/>
      <c r="AK191" s="19"/>
      <c r="AL191" s="19"/>
    </row>
  </sheetData>
  <sortState ref="B18:Y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2020-09-04T08:01:15Z</dcterms:modified>
</cp:coreProperties>
</file>