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</sheets>
  <calcPr calcId="145621"/>
</workbook>
</file>

<file path=xl/calcChain.xml><?xml version="1.0" encoding="utf-8"?>
<calcChain xmlns="http://schemas.openxmlformats.org/spreadsheetml/2006/main">
  <c r="AR10" i="1" l="1"/>
  <c r="AS10" i="1"/>
  <c r="AQ10" i="1"/>
  <c r="AP10" i="1"/>
  <c r="AO10" i="1"/>
  <c r="AN10" i="1"/>
  <c r="AM10" i="1"/>
  <c r="AG10" i="1"/>
  <c r="K15" i="1" s="1"/>
  <c r="AE10" i="1"/>
  <c r="I15" i="1" s="1"/>
  <c r="AD10" i="1"/>
  <c r="AC10" i="1"/>
  <c r="G15" i="1" s="1"/>
  <c r="AB10" i="1"/>
  <c r="AA10" i="1"/>
  <c r="E15" i="1" s="1"/>
  <c r="W10" i="1"/>
  <c r="U10" i="1"/>
  <c r="T10" i="1"/>
  <c r="S10" i="1"/>
  <c r="R10" i="1"/>
  <c r="Q10" i="1"/>
  <c r="K10" i="1"/>
  <c r="K14" i="1" s="1"/>
  <c r="K16" i="1" s="1"/>
  <c r="I10" i="1"/>
  <c r="I14" i="1" s="1"/>
  <c r="H10" i="1"/>
  <c r="H14" i="1" s="1"/>
  <c r="G10" i="1"/>
  <c r="G14" i="1" s="1"/>
  <c r="G16" i="1" s="1"/>
  <c r="F10" i="1"/>
  <c r="F14" i="1" s="1"/>
  <c r="E10" i="1"/>
  <c r="E14" i="1" s="1"/>
  <c r="E16" i="1" s="1"/>
  <c r="F15" i="1" l="1"/>
  <c r="N15" i="1" s="1"/>
  <c r="H15" i="1"/>
  <c r="H16" i="1" s="1"/>
  <c r="O14" i="1"/>
  <c r="J10" i="1"/>
  <c r="F16" i="1"/>
  <c r="L16" i="1" s="1"/>
  <c r="M14" i="1"/>
  <c r="L14" i="1"/>
  <c r="N14" i="1"/>
  <c r="I16" i="1"/>
  <c r="J14" i="1"/>
  <c r="O15" i="1"/>
  <c r="J15" i="1"/>
  <c r="L15" i="1"/>
  <c r="M15" i="1"/>
  <c r="AF10" i="1"/>
  <c r="N16" i="1" l="1"/>
  <c r="M16" i="1"/>
  <c r="J16" i="1"/>
  <c r="O16" i="1"/>
</calcChain>
</file>

<file path=xl/sharedStrings.xml><?xml version="1.0" encoding="utf-8"?>
<sst xmlns="http://schemas.openxmlformats.org/spreadsheetml/2006/main" count="82" uniqueCount="37">
  <si>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</si>
  <si>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</si>
  <si>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</si>
  <si>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</si>
  <si>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</si>
  <si>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</si>
  <si>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</si>
  <si>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</si>
  <si>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</si>
  <si>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</si>
  <si>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</si>
  <si>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</si>
  <si>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</si>
  <si>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</si>
  <si>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YKV = Ylistaron Kilpa-Veljet  (1945)</t>
  </si>
  <si>
    <t>12.</t>
  </si>
  <si>
    <t>YKV</t>
  </si>
  <si>
    <t>Juho Jokela</t>
  </si>
  <si>
    <t>10.</t>
  </si>
  <si>
    <t>NJ  2</t>
  </si>
  <si>
    <t>8.</t>
  </si>
  <si>
    <t>4.</t>
  </si>
  <si>
    <t>5.</t>
  </si>
  <si>
    <t>NJ</t>
  </si>
  <si>
    <t>2.</t>
  </si>
  <si>
    <t>5.3.1991</t>
  </si>
  <si>
    <t>NJ = Nurmon Jymy  (1925),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</si>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</sst>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5" fontId="1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32" t="s">
        <v>17</v>
      </c>
      <c r="C1" s="2"/>
      <c r="D1" s="3"/>
      <c r="E1" s="4" t="s">
        <v>25</v>
      </c>
      <c r="F1" s="39"/>
      <c r="G1" s="40"/>
      <c r="H1" s="40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9"/>
      <c r="AB1" s="39"/>
      <c r="AC1" s="40"/>
      <c r="AD1" s="40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8" t="s">
        <v>7</v>
      </c>
      <c r="F2" s="9"/>
      <c r="G2" s="9"/>
      <c r="H2" s="9"/>
      <c r="I2" s="15"/>
      <c r="J2" s="10"/>
      <c r="K2" s="38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41" t="s">
        <v>29</v>
      </c>
      <c r="Y2" s="37"/>
      <c r="Z2" s="42"/>
      <c r="AA2" s="8" t="s">
        <v>7</v>
      </c>
      <c r="AB2" s="9"/>
      <c r="AC2" s="9"/>
      <c r="AD2" s="9"/>
      <c r="AE2" s="15"/>
      <c r="AF2" s="10"/>
      <c r="AG2" s="38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44"/>
      <c r="E4" s="22"/>
      <c r="F4" s="22"/>
      <c r="G4" s="22"/>
      <c r="H4" s="36"/>
      <c r="I4" s="22"/>
      <c r="J4" s="45"/>
      <c r="K4" s="21"/>
      <c r="L4" s="46"/>
      <c r="M4" s="13"/>
      <c r="N4" s="13"/>
      <c r="O4" s="13"/>
      <c r="P4" s="18"/>
      <c r="Q4" s="22"/>
      <c r="R4" s="22"/>
      <c r="S4" s="36"/>
      <c r="T4" s="22"/>
      <c r="U4" s="22"/>
      <c r="V4" s="47"/>
      <c r="W4" s="21"/>
      <c r="X4" s="22">
        <v>2008</v>
      </c>
      <c r="Y4" s="22" t="s">
        <v>24</v>
      </c>
      <c r="Z4" s="44" t="s">
        <v>19</v>
      </c>
      <c r="AA4" s="22">
        <v>1</v>
      </c>
      <c r="AB4" s="22">
        <v>0</v>
      </c>
      <c r="AC4" s="22">
        <v>0</v>
      </c>
      <c r="AD4" s="22">
        <v>0</v>
      </c>
      <c r="AE4" s="22">
        <v>0</v>
      </c>
      <c r="AF4" s="30">
        <v>0</v>
      </c>
      <c r="AG4" s="18">
        <v>6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68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4"/>
      <c r="E5" s="22"/>
      <c r="F5" s="22"/>
      <c r="G5" s="22"/>
      <c r="H5" s="36"/>
      <c r="I5" s="22"/>
      <c r="J5" s="45"/>
      <c r="K5" s="21"/>
      <c r="L5" s="46"/>
      <c r="M5" s="13"/>
      <c r="N5" s="13"/>
      <c r="O5" s="13"/>
      <c r="P5" s="18"/>
      <c r="Q5" s="22"/>
      <c r="R5" s="22"/>
      <c r="S5" s="36"/>
      <c r="T5" s="22"/>
      <c r="U5" s="22"/>
      <c r="V5" s="47"/>
      <c r="W5" s="21"/>
      <c r="X5" s="22">
        <v>2009</v>
      </c>
      <c r="Y5" s="22" t="s">
        <v>20</v>
      </c>
      <c r="Z5" s="44" t="s">
        <v>19</v>
      </c>
      <c r="AA5" s="22">
        <v>8</v>
      </c>
      <c r="AB5" s="22">
        <v>0</v>
      </c>
      <c r="AC5" s="22">
        <v>4</v>
      </c>
      <c r="AD5" s="22">
        <v>9</v>
      </c>
      <c r="AE5" s="22">
        <v>31</v>
      </c>
      <c r="AF5" s="30">
        <v>0.64580000000000004</v>
      </c>
      <c r="AG5" s="18">
        <v>48</v>
      </c>
      <c r="AH5" s="13"/>
      <c r="AI5" s="13"/>
      <c r="AJ5" s="13"/>
      <c r="AK5" s="13"/>
      <c r="AL5" s="18"/>
      <c r="AM5" s="22">
        <v>1</v>
      </c>
      <c r="AN5" s="22">
        <v>0</v>
      </c>
      <c r="AO5" s="22">
        <v>1</v>
      </c>
      <c r="AP5" s="22">
        <v>0</v>
      </c>
      <c r="AQ5" s="22">
        <v>3</v>
      </c>
      <c r="AR5" s="68">
        <v>0.5</v>
      </c>
      <c r="AS5" s="1">
        <v>6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>
        <v>2010</v>
      </c>
      <c r="C6" s="23" t="s">
        <v>15</v>
      </c>
      <c r="D6" s="44" t="s">
        <v>16</v>
      </c>
      <c r="E6" s="22">
        <v>13</v>
      </c>
      <c r="F6" s="22">
        <v>0</v>
      </c>
      <c r="G6" s="22">
        <v>4</v>
      </c>
      <c r="H6" s="36">
        <v>2</v>
      </c>
      <c r="I6" s="22">
        <v>27</v>
      </c>
      <c r="J6" s="45">
        <v>0.42199999999999999</v>
      </c>
      <c r="K6" s="21">
        <v>64</v>
      </c>
      <c r="L6" s="46"/>
      <c r="M6" s="13"/>
      <c r="N6" s="13"/>
      <c r="O6" s="13"/>
      <c r="Q6" s="22"/>
      <c r="R6" s="22"/>
      <c r="S6" s="36"/>
      <c r="T6" s="22"/>
      <c r="U6" s="22"/>
      <c r="V6" s="47"/>
      <c r="W6" s="21"/>
      <c r="X6" s="22">
        <v>2010</v>
      </c>
      <c r="Y6" s="22" t="s">
        <v>18</v>
      </c>
      <c r="Z6" s="44" t="s">
        <v>19</v>
      </c>
      <c r="AA6" s="22">
        <v>1</v>
      </c>
      <c r="AB6" s="22">
        <v>0</v>
      </c>
      <c r="AC6" s="22">
        <v>0</v>
      </c>
      <c r="AD6" s="22">
        <v>1</v>
      </c>
      <c r="AE6" s="22">
        <v>1</v>
      </c>
      <c r="AF6" s="30">
        <v>0.1666</v>
      </c>
      <c r="AG6" s="18">
        <v>6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68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44"/>
      <c r="E7" s="22"/>
      <c r="F7" s="22"/>
      <c r="G7" s="22"/>
      <c r="H7" s="36"/>
      <c r="I7" s="22"/>
      <c r="J7" s="45"/>
      <c r="K7" s="21"/>
      <c r="L7" s="46"/>
      <c r="M7" s="13"/>
      <c r="N7" s="13"/>
      <c r="O7" s="13"/>
      <c r="Q7" s="22"/>
      <c r="R7" s="22"/>
      <c r="S7" s="36"/>
      <c r="T7" s="22"/>
      <c r="U7" s="22"/>
      <c r="V7" s="47"/>
      <c r="W7" s="21"/>
      <c r="X7" s="22">
        <v>2011</v>
      </c>
      <c r="Y7" s="22" t="s">
        <v>20</v>
      </c>
      <c r="Z7" s="44" t="s">
        <v>19</v>
      </c>
      <c r="AA7" s="22">
        <v>9</v>
      </c>
      <c r="AB7" s="22">
        <v>1</v>
      </c>
      <c r="AC7" s="22">
        <v>10</v>
      </c>
      <c r="AD7" s="22">
        <v>10</v>
      </c>
      <c r="AE7" s="22">
        <v>41</v>
      </c>
      <c r="AF7" s="30">
        <v>0.66120000000000001</v>
      </c>
      <c r="AG7" s="18">
        <v>62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68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44"/>
      <c r="E8" s="22"/>
      <c r="F8" s="22"/>
      <c r="G8" s="22"/>
      <c r="H8" s="36"/>
      <c r="I8" s="22"/>
      <c r="J8" s="45"/>
      <c r="K8" s="21"/>
      <c r="L8" s="46"/>
      <c r="M8" s="13"/>
      <c r="N8" s="13"/>
      <c r="O8" s="13"/>
      <c r="Q8" s="22"/>
      <c r="R8" s="22"/>
      <c r="S8" s="36"/>
      <c r="T8" s="22"/>
      <c r="U8" s="22"/>
      <c r="V8" s="47"/>
      <c r="W8" s="21"/>
      <c r="X8" s="22">
        <v>2012</v>
      </c>
      <c r="Y8" s="22" t="s">
        <v>21</v>
      </c>
      <c r="Z8" s="44" t="s">
        <v>19</v>
      </c>
      <c r="AA8" s="22">
        <v>3</v>
      </c>
      <c r="AB8" s="22">
        <v>0</v>
      </c>
      <c r="AC8" s="22">
        <v>1</v>
      </c>
      <c r="AD8" s="22">
        <v>0</v>
      </c>
      <c r="AE8" s="22">
        <v>8</v>
      </c>
      <c r="AF8" s="30">
        <v>0.38090000000000002</v>
      </c>
      <c r="AG8" s="18">
        <v>21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68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44"/>
      <c r="E9" s="22"/>
      <c r="F9" s="22"/>
      <c r="G9" s="22"/>
      <c r="H9" s="36"/>
      <c r="I9" s="22"/>
      <c r="J9" s="45"/>
      <c r="K9" s="21"/>
      <c r="L9" s="46"/>
      <c r="M9" s="13"/>
      <c r="N9" s="13"/>
      <c r="O9" s="13"/>
      <c r="Q9" s="22"/>
      <c r="R9" s="22"/>
      <c r="S9" s="36"/>
      <c r="T9" s="22"/>
      <c r="U9" s="22"/>
      <c r="V9" s="47"/>
      <c r="W9" s="21"/>
      <c r="X9" s="22">
        <v>2013</v>
      </c>
      <c r="Y9" s="22" t="s">
        <v>22</v>
      </c>
      <c r="Z9" s="44" t="s">
        <v>23</v>
      </c>
      <c r="AA9" s="22">
        <v>3</v>
      </c>
      <c r="AB9" s="22">
        <v>0</v>
      </c>
      <c r="AC9" s="22">
        <v>1</v>
      </c>
      <c r="AD9" s="22">
        <v>1</v>
      </c>
      <c r="AE9" s="22">
        <v>3</v>
      </c>
      <c r="AF9" s="30">
        <v>0.1764</v>
      </c>
      <c r="AG9" s="18">
        <v>17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68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ht="14.25" x14ac:dyDescent="0.2">
      <c r="A10" s="25"/>
      <c r="B10" s="48" t="s">
        <v>32</v>
      </c>
      <c r="C10" s="49"/>
      <c r="D10" s="50"/>
      <c r="E10" s="51">
        <f>SUM(E4:E9)</f>
        <v>13</v>
      </c>
      <c r="F10" s="51">
        <f>SUM(F4:F9)</f>
        <v>0</v>
      </c>
      <c r="G10" s="51">
        <f>SUM(G4:G9)</f>
        <v>4</v>
      </c>
      <c r="H10" s="51">
        <f>SUM(H4:H9)</f>
        <v>2</v>
      </c>
      <c r="I10" s="51">
        <f>SUM(I4:I9)</f>
        <v>27</v>
      </c>
      <c r="J10" s="52">
        <f>PRODUCT(I10/K10)</f>
        <v>0.421875</v>
      </c>
      <c r="K10" s="38">
        <f>SUM(K4:K9)</f>
        <v>64</v>
      </c>
      <c r="L10" s="17"/>
      <c r="M10" s="15"/>
      <c r="N10" s="53"/>
      <c r="O10" s="54"/>
      <c r="P10" s="18"/>
      <c r="Q10" s="51">
        <f>SUM(Q4:Q9)</f>
        <v>0</v>
      </c>
      <c r="R10" s="51">
        <f>SUM(R4:R9)</f>
        <v>0</v>
      </c>
      <c r="S10" s="51">
        <f>SUM(S4:S9)</f>
        <v>0</v>
      </c>
      <c r="T10" s="51">
        <f>SUM(T4:T9)</f>
        <v>0</v>
      </c>
      <c r="U10" s="51">
        <f>SUM(U4:U9)</f>
        <v>0</v>
      </c>
      <c r="V10" s="24">
        <v>0</v>
      </c>
      <c r="W10" s="38">
        <f>SUM(W4:W9)</f>
        <v>0</v>
      </c>
      <c r="X10" s="11" t="s">
        <v>32</v>
      </c>
      <c r="Y10" s="12"/>
      <c r="Z10" s="10"/>
      <c r="AA10" s="51">
        <f>SUM(AA4:AA9)</f>
        <v>25</v>
      </c>
      <c r="AB10" s="51">
        <f>SUM(AB4:AB9)</f>
        <v>1</v>
      </c>
      <c r="AC10" s="51">
        <f>SUM(AC4:AC9)</f>
        <v>16</v>
      </c>
      <c r="AD10" s="51">
        <f>SUM(AD4:AD9)</f>
        <v>21</v>
      </c>
      <c r="AE10" s="51">
        <f>SUM(AE4:AE9)</f>
        <v>84</v>
      </c>
      <c r="AF10" s="52">
        <f>PRODUCT(AE10/AG10)</f>
        <v>0.52500000000000002</v>
      </c>
      <c r="AG10" s="38">
        <f>SUM(AG4:AG9)</f>
        <v>160</v>
      </c>
      <c r="AH10" s="17"/>
      <c r="AI10" s="15"/>
      <c r="AJ10" s="53"/>
      <c r="AK10" s="54"/>
      <c r="AL10" s="18"/>
      <c r="AM10" s="51">
        <f>SUM(AM4:AM9)</f>
        <v>1</v>
      </c>
      <c r="AN10" s="51">
        <f>SUM(AN4:AN9)</f>
        <v>0</v>
      </c>
      <c r="AO10" s="51">
        <f>SUM(AO4:AO9)</f>
        <v>1</v>
      </c>
      <c r="AP10" s="51">
        <f>SUM(AP4:AP9)</f>
        <v>0</v>
      </c>
      <c r="AQ10" s="51">
        <f>SUM(AQ4:AQ9)</f>
        <v>3</v>
      </c>
      <c r="AR10" s="52">
        <f>PRODUCT(AQ10/AS10)</f>
        <v>0.5</v>
      </c>
      <c r="AS10" s="43">
        <f>SUM(AS4:AS9)</f>
        <v>6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6"/>
      <c r="K11" s="21"/>
      <c r="L11" s="18"/>
      <c r="M11" s="18"/>
      <c r="N11" s="18"/>
      <c r="O11" s="18"/>
      <c r="P11" s="25"/>
      <c r="Q11" s="25"/>
      <c r="R11" s="27"/>
      <c r="S11" s="25"/>
      <c r="T11" s="25"/>
      <c r="U11" s="18"/>
      <c r="V11" s="18"/>
      <c r="W11" s="21"/>
      <c r="X11" s="25"/>
      <c r="Y11" s="25"/>
      <c r="Z11" s="25"/>
      <c r="AA11" s="25"/>
      <c r="AB11" s="25"/>
      <c r="AC11" s="25"/>
      <c r="AD11" s="25"/>
      <c r="AE11" s="25"/>
      <c r="AF11" s="26"/>
      <c r="AG11" s="21"/>
      <c r="AH11" s="18"/>
      <c r="AI11" s="18"/>
      <c r="AJ11" s="18"/>
      <c r="AK11" s="18"/>
      <c r="AL11" s="25"/>
      <c r="AM11" s="25"/>
      <c r="AN11" s="27"/>
      <c r="AO11" s="25"/>
      <c r="AP11" s="25"/>
      <c r="AQ11" s="18"/>
      <c r="AR11" s="18"/>
      <c r="AS11" s="2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55" t="s">
        <v>33</v>
      </c>
      <c r="C12" s="56"/>
      <c r="D12" s="57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34</v>
      </c>
      <c r="O12" s="13" t="s">
        <v>35</v>
      </c>
      <c r="Q12" s="27"/>
      <c r="R12" s="27" t="s">
        <v>12</v>
      </c>
      <c r="S12" s="27"/>
      <c r="T12" s="25" t="s">
        <v>26</v>
      </c>
      <c r="U12" s="18"/>
      <c r="V12" s="21"/>
      <c r="W12" s="21"/>
      <c r="X12" s="58"/>
      <c r="Y12" s="58"/>
      <c r="Z12" s="58"/>
      <c r="AA12" s="58"/>
      <c r="AB12" s="58"/>
      <c r="AC12" s="25"/>
      <c r="AD12" s="25"/>
      <c r="AE12" s="25"/>
      <c r="AF12" s="25"/>
      <c r="AG12" s="25"/>
      <c r="AH12" s="25"/>
      <c r="AI12" s="25"/>
      <c r="AJ12" s="25"/>
      <c r="AK12" s="25"/>
      <c r="AM12" s="21"/>
      <c r="AN12" s="58"/>
      <c r="AO12" s="58"/>
      <c r="AP12" s="58"/>
      <c r="AQ12" s="58"/>
      <c r="AR12" s="58"/>
      <c r="AS12" s="58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8" t="s">
        <v>36</v>
      </c>
      <c r="C13" s="7"/>
      <c r="D13" s="29"/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60">
        <v>0</v>
      </c>
      <c r="K13" s="25">
        <v>0</v>
      </c>
      <c r="L13" s="61">
        <v>0</v>
      </c>
      <c r="M13" s="61">
        <v>0</v>
      </c>
      <c r="N13" s="61">
        <v>0</v>
      </c>
      <c r="O13" s="61">
        <v>0</v>
      </c>
      <c r="Q13" s="27"/>
      <c r="R13" s="27"/>
      <c r="S13" s="27"/>
      <c r="T13" s="25" t="s">
        <v>14</v>
      </c>
      <c r="U13" s="25"/>
      <c r="V13" s="25"/>
      <c r="W13" s="25"/>
      <c r="X13" s="27"/>
      <c r="Y13" s="27"/>
      <c r="Z13" s="27"/>
      <c r="AA13" s="27"/>
      <c r="AB13" s="27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7"/>
      <c r="AO13" s="27"/>
      <c r="AP13" s="27"/>
      <c r="AQ13" s="27"/>
      <c r="AR13" s="27"/>
      <c r="AS13" s="27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62" t="s">
        <v>13</v>
      </c>
      <c r="C14" s="63"/>
      <c r="D14" s="64"/>
      <c r="E14" s="59">
        <f>PRODUCT(E10+Q10)</f>
        <v>13</v>
      </c>
      <c r="F14" s="59">
        <f>PRODUCT(F10+R10)</f>
        <v>0</v>
      </c>
      <c r="G14" s="59">
        <f>PRODUCT(G10+S10)</f>
        <v>4</v>
      </c>
      <c r="H14" s="59">
        <f>PRODUCT(H10+T10)</f>
        <v>2</v>
      </c>
      <c r="I14" s="59">
        <f>PRODUCT(I10+U10)</f>
        <v>27</v>
      </c>
      <c r="J14" s="60">
        <f>PRODUCT(I14/K14)</f>
        <v>0.421875</v>
      </c>
      <c r="K14" s="25">
        <f>PRODUCT(K10+W10)</f>
        <v>64</v>
      </c>
      <c r="L14" s="61">
        <f>PRODUCT((F14+G14)/E14)</f>
        <v>0.30769230769230771</v>
      </c>
      <c r="M14" s="61">
        <f>PRODUCT(H14/E14)</f>
        <v>0.15384615384615385</v>
      </c>
      <c r="N14" s="61">
        <f>PRODUCT((F14+G14+H14)/E14)</f>
        <v>0.46153846153846156</v>
      </c>
      <c r="O14" s="61">
        <f>PRODUCT(I14/E14)</f>
        <v>2.0769230769230771</v>
      </c>
      <c r="Q14" s="27"/>
      <c r="R14" s="27"/>
      <c r="S14" s="27"/>
      <c r="T14" s="18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0" t="s">
        <v>29</v>
      </c>
      <c r="C15" s="19"/>
      <c r="D15" s="31"/>
      <c r="E15" s="59">
        <f>PRODUCT(AA10+AM10)</f>
        <v>26</v>
      </c>
      <c r="F15" s="59">
        <f>PRODUCT(AB10+AN10)</f>
        <v>1</v>
      </c>
      <c r="G15" s="59">
        <f>PRODUCT(AC10+AO10)</f>
        <v>17</v>
      </c>
      <c r="H15" s="59">
        <f>PRODUCT(AD10+AP10)</f>
        <v>21</v>
      </c>
      <c r="I15" s="59">
        <f>PRODUCT(AE10+AQ10)</f>
        <v>87</v>
      </c>
      <c r="J15" s="60">
        <f>PRODUCT(I15/K15)</f>
        <v>0.52409638554216864</v>
      </c>
      <c r="K15" s="18">
        <f>PRODUCT(AG10+AS10)</f>
        <v>166</v>
      </c>
      <c r="L15" s="61">
        <f>PRODUCT((F15+G15)/E15)</f>
        <v>0.69230769230769229</v>
      </c>
      <c r="M15" s="61">
        <f>PRODUCT(H15/E15)</f>
        <v>0.80769230769230771</v>
      </c>
      <c r="N15" s="61">
        <f>PRODUCT((F15+G15+H15)/E15)</f>
        <v>1.5</v>
      </c>
      <c r="O15" s="61">
        <f>PRODUCT(I15/E15)</f>
        <v>3.3461538461538463</v>
      </c>
      <c r="Q15" s="27"/>
      <c r="R15" s="27"/>
      <c r="S15" s="25"/>
      <c r="T15" s="18"/>
      <c r="U15" s="18"/>
      <c r="V15" s="18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18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65" t="s">
        <v>32</v>
      </c>
      <c r="C16" s="66"/>
      <c r="D16" s="67"/>
      <c r="E16" s="59">
        <f>SUM(E13:E15)</f>
        <v>39</v>
      </c>
      <c r="F16" s="59">
        <f t="shared" ref="F16:I16" si="0">SUM(F13:F15)</f>
        <v>1</v>
      </c>
      <c r="G16" s="59">
        <f t="shared" si="0"/>
        <v>21</v>
      </c>
      <c r="H16" s="59">
        <f t="shared" si="0"/>
        <v>23</v>
      </c>
      <c r="I16" s="59">
        <f t="shared" si="0"/>
        <v>114</v>
      </c>
      <c r="J16" s="60">
        <f>PRODUCT(I16/K16)</f>
        <v>0.4956521739130435</v>
      </c>
      <c r="K16" s="25">
        <f>SUM(K13:K15)</f>
        <v>230</v>
      </c>
      <c r="L16" s="61">
        <f>PRODUCT((F16+G16)/E16)</f>
        <v>0.5641025641025641</v>
      </c>
      <c r="M16" s="61">
        <f>PRODUCT(H16/E16)</f>
        <v>0.58974358974358976</v>
      </c>
      <c r="N16" s="61">
        <f>PRODUCT((F16+G16+H16)/E16)</f>
        <v>1.1538461538461537</v>
      </c>
      <c r="O16" s="61">
        <f>PRODUCT(I16/E16)</f>
        <v>2.9230769230769229</v>
      </c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18"/>
      <c r="F17" s="18"/>
      <c r="G17" s="18"/>
      <c r="H17" s="18"/>
      <c r="I17" s="18"/>
      <c r="J17" s="25"/>
      <c r="K17" s="25"/>
      <c r="L17" s="18"/>
      <c r="M17" s="18"/>
      <c r="N17" s="18"/>
      <c r="O17" s="18"/>
      <c r="P17" s="25"/>
      <c r="Q17" s="25"/>
      <c r="R17" s="25"/>
      <c r="S17" s="25"/>
      <c r="T17" s="18"/>
      <c r="U17" s="18"/>
      <c r="V17" s="18"/>
      <c r="W17" s="18"/>
      <c r="X17" s="18"/>
      <c r="Y17" s="18"/>
      <c r="Z17" s="18"/>
      <c r="AA17" s="18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18"/>
      <c r="U18" s="18"/>
      <c r="V18" s="18"/>
      <c r="W18" s="18"/>
      <c r="X18" s="18"/>
      <c r="Y18" s="18"/>
      <c r="Z18" s="18"/>
      <c r="AA18" s="18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18"/>
      <c r="U19" s="18"/>
      <c r="V19" s="18"/>
      <c r="W19" s="18"/>
      <c r="X19" s="18"/>
      <c r="Y19" s="18"/>
      <c r="Z19" s="18"/>
      <c r="AA19" s="18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8"/>
      <c r="U20" s="18"/>
      <c r="V20" s="18"/>
      <c r="W20" s="18"/>
      <c r="X20" s="18"/>
      <c r="Y20" s="18"/>
      <c r="Z20" s="18"/>
      <c r="AA20" s="18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8"/>
      <c r="U21" s="18"/>
      <c r="V21" s="18"/>
      <c r="W21" s="18"/>
      <c r="X21" s="18"/>
      <c r="Y21" s="18"/>
      <c r="Z21" s="18"/>
      <c r="AA21" s="18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18"/>
      <c r="V22" s="18"/>
      <c r="W22" s="18"/>
      <c r="X22" s="18"/>
      <c r="Y22" s="18"/>
      <c r="Z22" s="18"/>
      <c r="AA22" s="18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18"/>
      <c r="V23" s="18"/>
      <c r="W23" s="18"/>
      <c r="X23" s="18"/>
      <c r="Y23" s="18"/>
      <c r="Z23" s="18"/>
      <c r="AA23" s="18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18"/>
      <c r="V24" s="18"/>
      <c r="W24" s="18"/>
      <c r="X24" s="18"/>
      <c r="Y24" s="18"/>
      <c r="Z24" s="18"/>
      <c r="AA24" s="18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18"/>
      <c r="V25" s="18"/>
      <c r="W25" s="18"/>
      <c r="X25" s="18"/>
      <c r="Y25" s="18"/>
      <c r="Z25" s="18"/>
      <c r="AA25" s="18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18"/>
      <c r="V27" s="18"/>
      <c r="W27" s="18"/>
      <c r="X27" s="18"/>
      <c r="Y27" s="18"/>
      <c r="Z27" s="18"/>
      <c r="AA27" s="18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18"/>
      <c r="V28" s="18"/>
      <c r="W28" s="18"/>
      <c r="X28" s="18"/>
      <c r="Y28" s="18"/>
      <c r="Z28" s="18"/>
      <c r="AA28" s="18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18"/>
      <c r="V29" s="18"/>
      <c r="W29" s="18"/>
      <c r="X29" s="18"/>
      <c r="Y29" s="18"/>
      <c r="Z29" s="18"/>
      <c r="AA29" s="18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C55" s="25"/>
      <c r="AD55" s="25"/>
      <c r="AH55" s="25"/>
      <c r="AI55" s="25"/>
      <c r="AJ55" s="25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C56" s="25"/>
      <c r="AD56" s="25"/>
      <c r="AH56" s="25"/>
      <c r="AI56" s="25"/>
      <c r="AJ56" s="25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C57" s="25"/>
      <c r="AD57" s="25"/>
      <c r="AH57" s="25"/>
      <c r="AI57" s="25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C58" s="25"/>
      <c r="AD58" s="25"/>
      <c r="AH58" s="25"/>
      <c r="AI58" s="25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C59" s="25"/>
      <c r="AD59" s="25"/>
      <c r="AH59" s="25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C60" s="25"/>
      <c r="AD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C61" s="25"/>
      <c r="AD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C62" s="25"/>
      <c r="AD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C63" s="25"/>
      <c r="AD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C64" s="25"/>
      <c r="AD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C65" s="25"/>
      <c r="AD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C66" s="25"/>
      <c r="AD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C67" s="25"/>
      <c r="AD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C68" s="25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C69" s="25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C70" s="25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C71" s="25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C72" s="25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C73" s="25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C74" s="25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C75" s="25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C76" s="25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C77" s="25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C78" s="25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C79" s="25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C80" s="25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C81" s="25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C82" s="25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C83" s="25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C84" s="25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C85" s="25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C86" s="25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C87" s="25"/>
      <c r="AD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8"/>
      <c r="U88" s="18"/>
      <c r="V88" s="18"/>
      <c r="W88" s="18"/>
      <c r="X88" s="18"/>
      <c r="Y88" s="18"/>
      <c r="Z88" s="18"/>
      <c r="AA88" s="18"/>
      <c r="AC88" s="25"/>
      <c r="AD88" s="25"/>
      <c r="AH88" s="25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C89" s="25"/>
      <c r="AD89" s="25"/>
      <c r="AH89" s="25"/>
      <c r="AI89" s="25"/>
      <c r="AJ89" s="25"/>
      <c r="AK89" s="25"/>
      <c r="AL89" s="18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C90" s="25"/>
      <c r="AD90" s="25"/>
      <c r="AH90" s="25"/>
      <c r="AI90" s="25"/>
      <c r="AJ90" s="25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C91" s="25"/>
      <c r="AD91" s="25"/>
      <c r="AH91" s="25"/>
      <c r="AI91" s="25"/>
      <c r="AJ91" s="25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C92" s="25"/>
      <c r="AD92" s="25"/>
      <c r="AH92" s="25"/>
      <c r="AI92" s="25"/>
      <c r="AJ92" s="25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C93" s="25"/>
      <c r="AD93" s="25"/>
      <c r="AH93" s="25"/>
      <c r="AI93" s="25"/>
      <c r="AJ93" s="25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C94" s="25"/>
      <c r="AD94" s="25"/>
      <c r="AH94" s="25"/>
      <c r="AI94" s="25"/>
      <c r="AJ94" s="25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C95" s="25"/>
      <c r="AD95" s="25"/>
      <c r="AH95" s="25"/>
      <c r="AI95" s="25"/>
      <c r="AJ95" s="25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C96" s="25"/>
      <c r="AD96" s="25"/>
      <c r="AH96" s="25"/>
      <c r="AI96" s="25"/>
      <c r="AJ96" s="25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C97" s="25"/>
      <c r="AD97" s="25"/>
      <c r="AH97" s="25"/>
      <c r="AI97" s="25"/>
      <c r="AJ97" s="25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C98" s="25"/>
      <c r="AD98" s="25"/>
      <c r="AH98" s="25"/>
      <c r="AI98" s="25"/>
      <c r="AJ98" s="25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C99" s="25"/>
      <c r="AD99" s="25"/>
      <c r="AH99" s="25"/>
      <c r="AI99" s="25"/>
      <c r="AJ99" s="25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C100" s="25"/>
      <c r="AD100" s="25"/>
      <c r="AH100" s="25"/>
      <c r="AI100" s="25"/>
      <c r="AJ100" s="25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C101" s="25"/>
      <c r="AD101" s="25"/>
      <c r="AH101" s="25"/>
      <c r="AI101" s="25"/>
      <c r="AJ101" s="25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C102" s="25"/>
      <c r="AD102" s="25"/>
      <c r="AH102" s="25"/>
      <c r="AI102" s="25"/>
      <c r="AJ102" s="25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C103" s="25"/>
      <c r="AD103" s="25"/>
      <c r="AH103" s="25"/>
      <c r="AI103" s="25"/>
      <c r="AJ103" s="25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C104" s="25"/>
      <c r="AD104" s="25"/>
      <c r="AH104" s="25"/>
      <c r="AI104" s="25"/>
      <c r="AJ104" s="25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C105" s="25"/>
      <c r="AD105" s="25"/>
      <c r="AH105" s="25"/>
      <c r="AI105" s="25"/>
      <c r="AJ105" s="25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C106" s="25"/>
      <c r="AD106" s="25"/>
      <c r="AH106" s="25"/>
      <c r="AI106" s="25"/>
      <c r="AJ106" s="25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C107" s="25"/>
      <c r="AD107" s="25"/>
      <c r="AH107" s="25"/>
      <c r="AI107" s="25"/>
      <c r="AJ107" s="25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C108" s="25"/>
      <c r="AD108" s="25"/>
      <c r="AH108" s="25"/>
      <c r="AI108" s="25"/>
      <c r="AJ108" s="25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C109" s="25"/>
      <c r="AD109" s="25"/>
      <c r="AH109" s="25"/>
      <c r="AI109" s="25"/>
      <c r="AJ109" s="25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C110" s="25"/>
      <c r="AD110" s="25"/>
      <c r="AH110" s="25"/>
      <c r="AI110" s="25"/>
      <c r="AJ110" s="25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C111" s="25"/>
      <c r="AD111" s="25"/>
      <c r="AH111" s="25"/>
      <c r="AI111" s="25"/>
      <c r="AJ111" s="25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C112" s="25"/>
      <c r="AD112" s="25"/>
      <c r="AH112" s="25"/>
      <c r="AI112" s="25"/>
      <c r="AJ112" s="25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C113" s="25"/>
      <c r="AD113" s="25"/>
      <c r="AH113" s="25"/>
      <c r="AI113" s="25"/>
      <c r="AJ113" s="25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C114" s="25"/>
      <c r="AD114" s="25"/>
      <c r="AH114" s="25"/>
      <c r="AI114" s="25"/>
      <c r="AJ114" s="25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C115" s="25"/>
      <c r="AD115" s="25"/>
      <c r="AH115" s="25"/>
      <c r="AI115" s="25"/>
      <c r="AJ115" s="25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C116" s="25"/>
      <c r="AD116" s="25"/>
      <c r="AH116" s="25"/>
      <c r="AI116" s="25"/>
      <c r="AJ116" s="25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C117" s="25"/>
      <c r="AD117" s="25"/>
      <c r="AH117" s="25"/>
      <c r="AI117" s="25"/>
      <c r="AJ117" s="25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C118" s="25"/>
      <c r="AD118" s="25"/>
      <c r="AH118" s="25"/>
      <c r="AI118" s="25"/>
      <c r="AJ118" s="25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C119" s="25"/>
      <c r="AD119" s="25"/>
      <c r="AH119" s="25"/>
      <c r="AI119" s="25"/>
      <c r="AJ119" s="25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C120" s="25"/>
      <c r="AD120" s="25"/>
      <c r="AH120" s="25"/>
      <c r="AI120" s="25"/>
      <c r="AJ120" s="25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C121" s="25"/>
      <c r="AD121" s="25"/>
      <c r="AH121" s="25"/>
      <c r="AI121" s="25"/>
      <c r="AJ121" s="25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C122" s="25"/>
      <c r="AD122" s="25"/>
      <c r="AH122" s="25"/>
      <c r="AI122" s="25"/>
      <c r="AJ122" s="25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C123" s="25"/>
      <c r="AD123" s="25"/>
      <c r="AH123" s="25"/>
      <c r="AI123" s="25"/>
      <c r="AJ123" s="25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C124" s="25"/>
      <c r="AD124" s="25"/>
      <c r="AH124" s="25"/>
      <c r="AI124" s="25"/>
      <c r="AJ124" s="25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C125" s="25"/>
      <c r="AD125" s="25"/>
      <c r="AH125" s="25"/>
      <c r="AI125" s="25"/>
      <c r="AJ125" s="25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C126" s="25"/>
      <c r="AD126" s="25"/>
      <c r="AH126" s="25"/>
      <c r="AI126" s="25"/>
      <c r="AJ126" s="25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C127" s="25"/>
      <c r="AD127" s="25"/>
      <c r="AH127" s="25"/>
      <c r="AI127" s="25"/>
      <c r="AJ127" s="25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C128" s="25"/>
      <c r="AD128" s="25"/>
      <c r="AH128" s="25"/>
      <c r="AI128" s="25"/>
      <c r="AJ128" s="25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C129" s="25"/>
      <c r="AD129" s="25"/>
      <c r="AH129" s="25"/>
      <c r="AI129" s="25"/>
      <c r="AJ129" s="25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C130" s="25"/>
      <c r="AD130" s="25"/>
      <c r="AH130" s="25"/>
      <c r="AI130" s="25"/>
      <c r="AJ130" s="25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C131" s="25"/>
      <c r="AD131" s="25"/>
      <c r="AH131" s="25"/>
      <c r="AI131" s="25"/>
      <c r="AJ131" s="25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C132" s="25"/>
      <c r="AD132" s="25"/>
      <c r="AH132" s="25"/>
      <c r="AI132" s="25"/>
      <c r="AJ132" s="25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C133" s="25"/>
      <c r="AD133" s="25"/>
      <c r="AH133" s="25"/>
      <c r="AI133" s="25"/>
      <c r="AJ133" s="25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C134" s="25"/>
      <c r="AD134" s="25"/>
      <c r="AH134" s="25"/>
      <c r="AI134" s="25"/>
      <c r="AJ134" s="25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C135" s="25"/>
      <c r="AD135" s="25"/>
      <c r="AH135" s="25"/>
      <c r="AI135" s="25"/>
      <c r="AJ135" s="25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C136" s="25"/>
      <c r="AD136" s="25"/>
      <c r="AH136" s="25"/>
      <c r="AI136" s="25"/>
      <c r="AJ136" s="25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C137" s="25"/>
      <c r="AD137" s="25"/>
      <c r="AH137" s="25"/>
      <c r="AI137" s="25"/>
      <c r="AJ137" s="25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C138" s="25"/>
      <c r="AD138" s="25"/>
      <c r="AH138" s="25"/>
      <c r="AI138" s="25"/>
      <c r="AJ138" s="25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C139" s="25"/>
      <c r="AD139" s="25"/>
      <c r="AH139" s="25"/>
      <c r="AI139" s="25"/>
      <c r="AJ139" s="25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C140" s="25"/>
      <c r="AD140" s="25"/>
      <c r="AH140" s="25"/>
      <c r="AI140" s="25"/>
      <c r="AJ140" s="25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C141" s="25"/>
      <c r="AD141" s="25"/>
      <c r="AH141" s="25"/>
      <c r="AI141" s="25"/>
      <c r="AJ141" s="25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C142" s="25"/>
      <c r="AD142" s="25"/>
      <c r="AH142" s="25"/>
      <c r="AI142" s="25"/>
      <c r="AJ142" s="25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C143" s="25"/>
      <c r="AD143" s="25"/>
      <c r="AH143" s="25"/>
      <c r="AI143" s="25"/>
      <c r="AJ143" s="25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C144" s="25"/>
      <c r="AD144" s="25"/>
      <c r="AH144" s="25"/>
      <c r="AI144" s="25"/>
      <c r="AJ144" s="25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C145" s="25"/>
      <c r="AD145" s="25"/>
      <c r="AH145" s="25"/>
      <c r="AI145" s="25"/>
      <c r="AJ145" s="25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C146" s="25"/>
      <c r="AD146" s="25"/>
      <c r="AH146" s="25"/>
      <c r="AI146" s="25"/>
      <c r="AJ146" s="25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C147" s="25"/>
      <c r="AD147" s="25"/>
      <c r="AH147" s="25"/>
      <c r="AI147" s="25"/>
      <c r="AJ147" s="25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C148" s="25"/>
      <c r="AD148" s="25"/>
      <c r="AH148" s="25"/>
      <c r="AI148" s="25"/>
      <c r="AJ148" s="25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C149" s="25"/>
      <c r="AD149" s="25"/>
      <c r="AH149" s="25"/>
      <c r="AI149" s="25"/>
      <c r="AJ149" s="25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C150" s="25"/>
      <c r="AD150" s="25"/>
      <c r="AH150" s="25"/>
      <c r="AI150" s="25"/>
      <c r="AJ150" s="25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C151" s="25"/>
      <c r="AD151" s="25"/>
      <c r="AH151" s="25"/>
      <c r="AI151" s="25"/>
      <c r="AJ151" s="25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C152" s="25"/>
      <c r="AD152" s="25"/>
      <c r="AH152" s="25"/>
      <c r="AI152" s="25"/>
      <c r="AJ152" s="25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C153" s="25"/>
      <c r="AD153" s="25"/>
      <c r="AH153" s="25"/>
      <c r="AI153" s="25"/>
      <c r="AJ153" s="25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C154" s="25"/>
      <c r="AD154" s="25"/>
      <c r="AH154" s="25"/>
      <c r="AI154" s="25"/>
      <c r="AJ154" s="25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C155" s="25"/>
      <c r="AD155" s="25"/>
      <c r="AH155" s="25"/>
      <c r="AI155" s="25"/>
      <c r="AJ155" s="25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C156" s="25"/>
      <c r="AD156" s="25"/>
      <c r="AH156" s="25"/>
      <c r="AI156" s="25"/>
      <c r="AJ156" s="25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C157" s="25"/>
      <c r="AD157" s="25"/>
      <c r="AH157" s="25"/>
      <c r="AI157" s="25"/>
      <c r="AJ157" s="25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C158" s="25"/>
      <c r="AD158" s="25"/>
      <c r="AH158" s="25"/>
      <c r="AI158" s="25"/>
      <c r="AJ158" s="25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C159" s="25"/>
      <c r="AD159" s="25"/>
      <c r="AH159" s="25"/>
      <c r="AI159" s="25"/>
      <c r="AJ159" s="25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C160" s="25"/>
      <c r="AD160" s="25"/>
      <c r="AH160" s="25"/>
      <c r="AI160" s="25"/>
      <c r="AJ160" s="25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C161" s="25"/>
      <c r="AD161" s="25"/>
      <c r="AH161" s="25"/>
      <c r="AI161" s="25"/>
      <c r="AJ161" s="25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C162" s="25"/>
      <c r="AD162" s="25"/>
      <c r="AH162" s="25"/>
      <c r="AI162" s="25"/>
      <c r="AJ162" s="25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C163" s="25"/>
      <c r="AD163" s="25"/>
      <c r="AH163" s="25"/>
      <c r="AI163" s="25"/>
      <c r="AJ163" s="25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AC164" s="25"/>
      <c r="AD164" s="25"/>
      <c r="AH164" s="25"/>
      <c r="AI164" s="25"/>
      <c r="AJ164" s="25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AC165" s="25"/>
      <c r="AD165" s="25"/>
      <c r="AH165" s="25"/>
      <c r="AI165" s="25"/>
      <c r="AJ165" s="25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AC166" s="25"/>
      <c r="AD166" s="25"/>
      <c r="AH166" s="25"/>
      <c r="AI166" s="25"/>
      <c r="AJ166" s="25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AC167" s="25"/>
      <c r="AD167" s="25"/>
      <c r="AH167" s="25"/>
      <c r="AI167" s="25"/>
      <c r="AJ167" s="25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AC168" s="25"/>
      <c r="AD168" s="25"/>
      <c r="AH168" s="25"/>
      <c r="AI168" s="25"/>
      <c r="AJ168" s="25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AC169" s="25"/>
      <c r="AD169" s="25"/>
      <c r="AH169" s="25"/>
      <c r="AI169" s="25"/>
      <c r="AJ169" s="25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AC170" s="25"/>
      <c r="AD170" s="25"/>
      <c r="AH170" s="25"/>
      <c r="AI170" s="25"/>
      <c r="AJ170" s="25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AC171" s="25"/>
      <c r="AD171" s="25"/>
      <c r="AH171" s="25"/>
      <c r="AI171" s="25"/>
      <c r="AJ171" s="25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AC172" s="25"/>
      <c r="AD172" s="25"/>
      <c r="AH172" s="25"/>
      <c r="AI172" s="25"/>
      <c r="AJ172" s="25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AC173" s="25"/>
      <c r="AD173" s="25"/>
      <c r="AH173" s="25"/>
      <c r="AI173" s="25"/>
      <c r="AJ173" s="25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18"/>
      <c r="U174" s="18"/>
      <c r="V174" s="18"/>
      <c r="AH174" s="25"/>
      <c r="AI174" s="25"/>
      <c r="AJ174" s="25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18"/>
      <c r="U175" s="18"/>
      <c r="V175" s="18"/>
      <c r="AH175" s="25"/>
      <c r="AI175" s="25"/>
      <c r="AJ175" s="25"/>
      <c r="AK175" s="25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18"/>
      <c r="U176" s="18"/>
      <c r="V176" s="18"/>
      <c r="AH176" s="25"/>
      <c r="AI176" s="25"/>
      <c r="AJ176" s="25"/>
      <c r="AK176" s="25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AH177" s="25"/>
      <c r="AI177" s="25"/>
      <c r="AJ177" s="25"/>
      <c r="AK177" s="25"/>
      <c r="AL177" s="18"/>
    </row>
    <row r="178" spans="12:38" ht="14.25" x14ac:dyDescent="0.2">
      <c r="L178" s="18"/>
      <c r="M178" s="18"/>
      <c r="N178" s="18"/>
      <c r="O178" s="18"/>
      <c r="P178" s="18"/>
      <c r="AH178" s="25"/>
      <c r="AI178" s="25"/>
      <c r="AJ178" s="25"/>
      <c r="AK178" s="25"/>
      <c r="AL178" s="18"/>
    </row>
    <row r="179" spans="12:38" ht="14.25" x14ac:dyDescent="0.2">
      <c r="L179" s="18"/>
      <c r="M179" s="18"/>
      <c r="N179" s="18"/>
      <c r="O179" s="18"/>
      <c r="P179" s="18"/>
      <c r="AH179" s="25"/>
      <c r="AI179" s="25"/>
      <c r="AJ179" s="25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AH180" s="25"/>
      <c r="AI180" s="25"/>
      <c r="AJ180" s="25"/>
      <c r="AK180" s="25"/>
      <c r="AL180" s="18"/>
    </row>
    <row r="181" spans="12:38" ht="14.25" x14ac:dyDescent="0.2">
      <c r="L181" s="18"/>
      <c r="M181" s="18"/>
      <c r="N181" s="18"/>
      <c r="O181" s="18"/>
      <c r="P181" s="18"/>
      <c r="AH181" s="18"/>
      <c r="AI181" s="18"/>
      <c r="AJ181" s="18"/>
      <c r="AK181" s="18"/>
      <c r="AL181" s="18"/>
    </row>
  </sheetData>
  <sortState ref="O16:X77">
    <sortCondition ref="O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2018-09-21T12:26:09Z</dcterms:modified>
</cp:coreProperties>
</file>