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AF7" i="4" s="1"/>
  <c r="AD7" i="4"/>
  <c r="AC7" i="4"/>
  <c r="AB7" i="4"/>
  <c r="AA7" i="4"/>
  <c r="W7" i="4"/>
  <c r="U7" i="4"/>
  <c r="T7" i="4"/>
  <c r="S7" i="4"/>
  <c r="R7" i="4"/>
  <c r="Q7" i="4"/>
  <c r="K7" i="4"/>
  <c r="I7" i="4"/>
  <c r="I11" i="4" s="1"/>
  <c r="H7" i="4"/>
  <c r="H11" i="4" s="1"/>
  <c r="G7" i="4"/>
  <c r="G11" i="4" s="1"/>
  <c r="F7" i="4"/>
  <c r="F11" i="4" s="1"/>
  <c r="E7" i="4"/>
  <c r="E11" i="4" s="1"/>
  <c r="F12" i="4" l="1"/>
  <c r="F13" i="4" s="1"/>
  <c r="H12" i="4"/>
  <c r="E12" i="4"/>
  <c r="G12" i="4"/>
  <c r="I12" i="4"/>
  <c r="I13" i="4" s="1"/>
  <c r="O13" i="4" s="1"/>
  <c r="K13" i="4"/>
  <c r="E13" i="4"/>
  <c r="O11" i="4"/>
  <c r="N11" i="4"/>
  <c r="L11" i="4"/>
  <c r="M11" i="4"/>
  <c r="H13" i="4"/>
  <c r="L12" i="4"/>
  <c r="O12" i="4"/>
  <c r="M9" i="3"/>
  <c r="J12" i="4" l="1"/>
  <c r="M13" i="4"/>
  <c r="N12" i="4"/>
  <c r="M12" i="4"/>
  <c r="G13" i="4"/>
  <c r="N13" i="4" s="1"/>
  <c r="L13" i="4" l="1"/>
  <c r="O28" i="1"/>
</calcChain>
</file>

<file path=xl/sharedStrings.xml><?xml version="1.0" encoding="utf-8"?>
<sst xmlns="http://schemas.openxmlformats.org/spreadsheetml/2006/main" count="294" uniqueCount="151">
  <si>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</si>
  <si>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</si>
  <si>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</si>
  <si>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</si>
  <si>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</si>
  <si>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</si>
  <si>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</si>
  <si>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</si>
  <si>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</si>
  <si>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</si>
  <si>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</si>
  <si>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</si>
  <si>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</si>
  <si>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</si>
  <si>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</si>
  <si>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</si>
  <si>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</si>
  <si>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</si>
  <si>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</si>
  <si>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</si>
  <si>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</si>
  <si>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</si>
  <si>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</si>
  <si>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</si>
  <si>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</si>
  <si>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</si>
  <si>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</si>
  <si>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</si>
  <si>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</si>
  <si>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</si>
  <si>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</si>
  <si>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</si>
  <si>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</si>
  <si>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</si>
  <si>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</si>
  <si>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</si>
  <si>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</si>
  <si>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</si>
  <si>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</si>
  <si>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</si>
  <si>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</si>
  <si>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</si>
  <si>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</si>
  <si>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</si>
  <si>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</si>
  <si>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</si>
  <si>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</si>
  <si>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</si>
  <si>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</si>
  <si>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</si>
  <si>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</si>
  <si>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</si>
  <si>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</si>
  <si>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</si>
  <si>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</si>
  <si>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</si>
  <si>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</si>
  <si>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</si>
  <si>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</si>
  <si>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</si>
  <si>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</si>
  <si>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</si>
  <si>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</si>
  <si>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1/3</t>
  </si>
  <si>
    <t>B - POJAT</t>
  </si>
  <si>
    <t>A - POJAT</t>
  </si>
  <si>
    <t>2/3</t>
  </si>
  <si>
    <t>1.</t>
  </si>
  <si>
    <t>2/5</t>
  </si>
  <si>
    <t>4.</t>
  </si>
  <si>
    <t>7.</t>
  </si>
  <si>
    <t>8.</t>
  </si>
  <si>
    <t>0/2</t>
  </si>
  <si>
    <t>12.</t>
  </si>
  <si>
    <t>ykköspesis</t>
  </si>
  <si>
    <t xml:space="preserve">      Mitalit</t>
  </si>
  <si>
    <t>Oskari Joki</t>
  </si>
  <si>
    <t>16.6.1977</t>
  </si>
  <si>
    <t>15.08. 1994  Heinola</t>
  </si>
  <si>
    <t xml:space="preserve">  8-6</t>
  </si>
  <si>
    <t>Länsi</t>
  </si>
  <si>
    <t>Raimo Harju</t>
  </si>
  <si>
    <t>14.07. 1995  Alajärvi</t>
  </si>
  <si>
    <t xml:space="preserve">  0-2  (1-5, 0-1)</t>
  </si>
  <si>
    <t>Tahko</t>
  </si>
  <si>
    <t>1/2</t>
  </si>
  <si>
    <t>Jari Alasmäki</t>
  </si>
  <si>
    <t>3420</t>
  </si>
  <si>
    <t>16.08. 1997  Hyvinkää</t>
  </si>
  <si>
    <t xml:space="preserve">  0-2  (0-7, 2-3)</t>
  </si>
  <si>
    <t>3p</t>
  </si>
  <si>
    <t>Hannu Holma</t>
  </si>
  <si>
    <t>2053</t>
  </si>
  <si>
    <t>1/1</t>
  </si>
  <si>
    <t>2/2</t>
  </si>
  <si>
    <t>3/7</t>
  </si>
  <si>
    <t>YKKÖSPESIS</t>
  </si>
  <si>
    <t>Paukku</t>
  </si>
  <si>
    <t>Paukku 2</t>
  </si>
  <si>
    <t>suomensarja</t>
  </si>
  <si>
    <t>----</t>
  </si>
  <si>
    <t>9.</t>
  </si>
  <si>
    <t>Lippo</t>
  </si>
  <si>
    <t>KiPe</t>
  </si>
  <si>
    <t>2.</t>
  </si>
  <si>
    <t>JäPe</t>
  </si>
  <si>
    <t>Tahko  2</t>
  </si>
  <si>
    <t>Tahko = Hyvinkään Tahko  (1915)</t>
  </si>
  <si>
    <t>Paukku = Hämeenlinnan Paukku  (1961)</t>
  </si>
  <si>
    <t>Lippo = Oulun Lippo  (1955)</t>
  </si>
  <si>
    <t>KiPe  = Kinnarin Pesis  (1998)</t>
  </si>
  <si>
    <t>04.06. 1995  PattU - Tahko  0-1  (0-5, 2-2)</t>
  </si>
  <si>
    <t>06.06. 2000  SoJy - Lippo  2-1  (3-2, 0-2, 2-1)</t>
  </si>
  <si>
    <t>10.05. 1998  Tahko - Kiri  0-2  (3-4, 2-3)</t>
  </si>
  <si>
    <t>16.08. 2001  Tahko - Lippo  2-0  (9-5, 5-1)</t>
  </si>
  <si>
    <t>53.  ottelu</t>
  </si>
  <si>
    <t>5.  ottelu</t>
  </si>
  <si>
    <t>101.  ottelu</t>
  </si>
  <si>
    <t xml:space="preserve">  17 v 11 kk 18 pv</t>
  </si>
  <si>
    <t xml:space="preserve">  22 v 11 kk 21 pv</t>
  </si>
  <si>
    <t xml:space="preserve">  20 v 10 kk 24 pv</t>
  </si>
  <si>
    <t xml:space="preserve">  24 v   2 kk   0 pv</t>
  </si>
  <si>
    <t>3-2  KiPa</t>
  </si>
  <si>
    <t>3-1  Tiikerit</t>
  </si>
  <si>
    <t>0-3  KiPa</t>
  </si>
  <si>
    <t>1-2  SMJ</t>
  </si>
  <si>
    <t>0-3  PattU</t>
  </si>
  <si>
    <t>4-0  SMJ</t>
  </si>
  <si>
    <t>4-2  KoU</t>
  </si>
  <si>
    <t>0-2  SoJy</t>
  </si>
  <si>
    <t>2-3  Tahko</t>
  </si>
  <si>
    <t>3-1  PattU</t>
  </si>
  <si>
    <t>2-3  KiPa</t>
  </si>
  <si>
    <t>2-1  Tahko</t>
  </si>
  <si>
    <t>0-3  Tahko</t>
  </si>
  <si>
    <t>10.</t>
  </si>
  <si>
    <t>4/7</t>
  </si>
  <si>
    <t xml:space="preserve">       Runkosarja TOP-30</t>
  </si>
  <si>
    <t>Ylempi loppusarja TOP-10</t>
  </si>
  <si>
    <t>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</si>
  <si>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</si>
  <si>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</si>
  <si>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</si>
  <si>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</si>
  <si>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</si>
  <si>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</si>
  <si>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</si>
  <si>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</si>
  <si>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JäPe = Järvenpään Pesis  (1998)</t>
  </si>
  <si>
    <t>78.</t>
  </si>
  <si>
    <t>TOP-100     1945-2019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</si>
</sst>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7" borderId="6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12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76</v>
      </c>
      <c r="C1" s="6"/>
      <c r="D1" s="102"/>
      <c r="E1" s="112" t="s">
        <v>77</v>
      </c>
      <c r="F1" s="7"/>
      <c r="G1" s="7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137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138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33" t="s">
        <v>75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1995</v>
      </c>
      <c r="C4" s="25" t="s">
        <v>69</v>
      </c>
      <c r="D4" s="151" t="s">
        <v>84</v>
      </c>
      <c r="E4" s="25">
        <v>3</v>
      </c>
      <c r="F4" s="25">
        <v>0</v>
      </c>
      <c r="G4" s="25">
        <v>0</v>
      </c>
      <c r="H4" s="25">
        <v>0</v>
      </c>
      <c r="I4" s="25">
        <v>3</v>
      </c>
      <c r="J4" s="25">
        <v>3</v>
      </c>
      <c r="K4" s="25">
        <v>0</v>
      </c>
      <c r="L4" s="25">
        <v>0</v>
      </c>
      <c r="M4" s="25">
        <v>0</v>
      </c>
      <c r="N4" s="32">
        <v>0.6</v>
      </c>
      <c r="O4" s="24"/>
      <c r="P4" s="18"/>
      <c r="Q4" s="18"/>
      <c r="R4" s="18"/>
      <c r="S4" s="18"/>
      <c r="T4" s="24"/>
      <c r="U4" s="25">
        <v>1</v>
      </c>
      <c r="V4" s="27">
        <v>0</v>
      </c>
      <c r="W4" s="27">
        <v>0</v>
      </c>
      <c r="X4" s="27">
        <v>0</v>
      </c>
      <c r="Y4" s="27">
        <v>1</v>
      </c>
      <c r="Z4" s="28">
        <v>0.5</v>
      </c>
      <c r="AA4" s="24"/>
      <c r="AB4" s="18"/>
      <c r="AC4" s="18"/>
      <c r="AD4" s="18"/>
      <c r="AE4" s="18"/>
      <c r="AF4" s="24"/>
      <c r="AG4" s="91" t="s">
        <v>122</v>
      </c>
      <c r="AH4" s="91"/>
      <c r="AI4" s="91"/>
      <c r="AJ4" s="9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52">
        <v>1996</v>
      </c>
      <c r="C5" s="152" t="s">
        <v>67</v>
      </c>
      <c r="D5" s="153" t="s">
        <v>98</v>
      </c>
      <c r="E5" s="152"/>
      <c r="F5" s="154" t="s">
        <v>99</v>
      </c>
      <c r="G5" s="155"/>
      <c r="H5" s="156"/>
      <c r="I5" s="152"/>
      <c r="J5" s="152"/>
      <c r="K5" s="152"/>
      <c r="L5" s="152"/>
      <c r="M5" s="152"/>
      <c r="N5" s="157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1"/>
      <c r="AH5" s="91"/>
      <c r="AI5" s="91"/>
      <c r="AJ5" s="91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29">
        <v>1997</v>
      </c>
      <c r="C6" s="129" t="s">
        <v>71</v>
      </c>
      <c r="D6" s="131" t="s">
        <v>97</v>
      </c>
      <c r="E6" s="129"/>
      <c r="F6" s="130" t="s">
        <v>74</v>
      </c>
      <c r="G6" s="71"/>
      <c r="H6" s="70"/>
      <c r="I6" s="129"/>
      <c r="J6" s="129"/>
      <c r="K6" s="129"/>
      <c r="L6" s="129"/>
      <c r="M6" s="129"/>
      <c r="N6" s="158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91"/>
      <c r="AH6" s="91"/>
      <c r="AI6" s="91"/>
      <c r="AJ6" s="91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1997</v>
      </c>
      <c r="C7" s="25" t="s">
        <v>69</v>
      </c>
      <c r="D7" s="26" t="s">
        <v>84</v>
      </c>
      <c r="E7" s="25">
        <v>0</v>
      </c>
      <c r="F7" s="25">
        <v>0</v>
      </c>
      <c r="G7" s="27">
        <v>0</v>
      </c>
      <c r="H7" s="27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132" t="s">
        <v>100</v>
      </c>
      <c r="O7" s="123"/>
      <c r="P7" s="18"/>
      <c r="Q7" s="18"/>
      <c r="R7" s="18"/>
      <c r="S7" s="18"/>
      <c r="T7" s="24"/>
      <c r="U7" s="25">
        <v>6</v>
      </c>
      <c r="V7" s="25">
        <v>0</v>
      </c>
      <c r="W7" s="27">
        <v>0</v>
      </c>
      <c r="X7" s="25">
        <v>5</v>
      </c>
      <c r="Y7" s="25">
        <v>10</v>
      </c>
      <c r="Z7" s="28">
        <v>0.5</v>
      </c>
      <c r="AA7" s="24"/>
      <c r="AB7" s="18"/>
      <c r="AC7" s="18"/>
      <c r="AD7" s="18"/>
      <c r="AE7" s="18"/>
      <c r="AF7" s="24"/>
      <c r="AG7" s="91" t="s">
        <v>123</v>
      </c>
      <c r="AH7" s="91" t="s">
        <v>124</v>
      </c>
      <c r="AI7" s="91" t="s">
        <v>125</v>
      </c>
      <c r="AJ7" s="91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159">
        <v>1998</v>
      </c>
      <c r="C8" s="25" t="s">
        <v>101</v>
      </c>
      <c r="D8" s="151" t="s">
        <v>84</v>
      </c>
      <c r="E8" s="25">
        <v>25</v>
      </c>
      <c r="F8" s="29">
        <v>0</v>
      </c>
      <c r="G8" s="25">
        <v>0</v>
      </c>
      <c r="H8" s="27">
        <v>11</v>
      </c>
      <c r="I8" s="25">
        <v>59</v>
      </c>
      <c r="J8" s="159">
        <v>47</v>
      </c>
      <c r="K8" s="159">
        <v>11</v>
      </c>
      <c r="L8" s="159">
        <v>1</v>
      </c>
      <c r="M8" s="159">
        <v>0</v>
      </c>
      <c r="N8" s="28">
        <v>0.40400000000000003</v>
      </c>
      <c r="O8" s="123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91"/>
      <c r="AH8" s="91"/>
      <c r="AI8" s="91"/>
      <c r="AJ8" s="91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159">
        <v>1999</v>
      </c>
      <c r="C9" s="25" t="s">
        <v>70</v>
      </c>
      <c r="D9" s="26" t="s">
        <v>102</v>
      </c>
      <c r="E9" s="25">
        <v>15</v>
      </c>
      <c r="F9" s="25">
        <v>0</v>
      </c>
      <c r="G9" s="25">
        <v>0</v>
      </c>
      <c r="H9" s="25">
        <v>11</v>
      </c>
      <c r="I9" s="25">
        <v>38</v>
      </c>
      <c r="J9" s="159">
        <v>36</v>
      </c>
      <c r="K9" s="159">
        <v>2</v>
      </c>
      <c r="L9" s="159">
        <v>0</v>
      </c>
      <c r="M9" s="159">
        <v>0</v>
      </c>
      <c r="N9" s="28">
        <v>0.47399999999999998</v>
      </c>
      <c r="O9" s="123"/>
      <c r="P9" s="18"/>
      <c r="Q9" s="18"/>
      <c r="R9" s="18"/>
      <c r="S9" s="18"/>
      <c r="T9" s="24"/>
      <c r="U9" s="25">
        <v>2</v>
      </c>
      <c r="V9" s="27">
        <v>0</v>
      </c>
      <c r="W9" s="27">
        <v>0</v>
      </c>
      <c r="X9" s="27">
        <v>0</v>
      </c>
      <c r="Y9" s="27">
        <v>1</v>
      </c>
      <c r="Z9" s="28">
        <v>0.16700000000000001</v>
      </c>
      <c r="AA9" s="24"/>
      <c r="AB9" s="18"/>
      <c r="AC9" s="18"/>
      <c r="AD9" s="18"/>
      <c r="AE9" s="18"/>
      <c r="AF9" s="24"/>
      <c r="AG9" s="91" t="s">
        <v>134</v>
      </c>
      <c r="AH9" s="91"/>
      <c r="AI9" s="91"/>
      <c r="AJ9" s="91"/>
      <c r="AK9" s="24"/>
      <c r="AL9" s="25"/>
      <c r="AM9" s="25"/>
      <c r="AN9" s="25">
        <v>1</v>
      </c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2000</v>
      </c>
      <c r="C10" s="25" t="s">
        <v>62</v>
      </c>
      <c r="D10" s="26" t="s">
        <v>102</v>
      </c>
      <c r="E10" s="25">
        <v>24</v>
      </c>
      <c r="F10" s="25">
        <v>0</v>
      </c>
      <c r="G10" s="25">
        <v>1</v>
      </c>
      <c r="H10" s="25">
        <v>19</v>
      </c>
      <c r="I10" s="25">
        <v>68</v>
      </c>
      <c r="J10" s="25">
        <v>57</v>
      </c>
      <c r="K10" s="25">
        <v>10</v>
      </c>
      <c r="L10" s="25">
        <v>0</v>
      </c>
      <c r="M10" s="25">
        <v>1</v>
      </c>
      <c r="N10" s="28">
        <v>0.42799999999999999</v>
      </c>
      <c r="O10" s="123"/>
      <c r="P10" s="18"/>
      <c r="Q10" s="18"/>
      <c r="R10" s="18"/>
      <c r="S10" s="18"/>
      <c r="T10" s="24"/>
      <c r="U10" s="25">
        <v>12</v>
      </c>
      <c r="V10" s="25">
        <v>0</v>
      </c>
      <c r="W10" s="27">
        <v>2</v>
      </c>
      <c r="X10" s="25">
        <v>20</v>
      </c>
      <c r="Y10" s="25">
        <v>52</v>
      </c>
      <c r="Z10" s="28">
        <v>0.52</v>
      </c>
      <c r="AA10" s="24"/>
      <c r="AB10" s="18"/>
      <c r="AC10" s="25" t="s">
        <v>67</v>
      </c>
      <c r="AD10" s="18" t="s">
        <v>139</v>
      </c>
      <c r="AE10" s="18" t="s">
        <v>135</v>
      </c>
      <c r="AF10" s="24"/>
      <c r="AG10" s="91" t="s">
        <v>131</v>
      </c>
      <c r="AH10" s="91" t="s">
        <v>132</v>
      </c>
      <c r="AI10" s="91" t="s">
        <v>133</v>
      </c>
      <c r="AJ10" s="91"/>
      <c r="AK10" s="24"/>
      <c r="AL10" s="25"/>
      <c r="AM10" s="25"/>
      <c r="AN10" s="25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2001</v>
      </c>
      <c r="C11" s="25" t="s">
        <v>70</v>
      </c>
      <c r="D11" s="26" t="s">
        <v>102</v>
      </c>
      <c r="E11" s="25">
        <v>18</v>
      </c>
      <c r="F11" s="25">
        <v>0</v>
      </c>
      <c r="G11" s="25">
        <v>2</v>
      </c>
      <c r="H11" s="25">
        <v>27</v>
      </c>
      <c r="I11" s="25">
        <v>66</v>
      </c>
      <c r="J11" s="25">
        <v>62</v>
      </c>
      <c r="K11" s="25">
        <v>2</v>
      </c>
      <c r="L11" s="25">
        <v>0</v>
      </c>
      <c r="M11" s="25">
        <v>2</v>
      </c>
      <c r="N11" s="28">
        <v>0.55900000000000005</v>
      </c>
      <c r="O11" s="123"/>
      <c r="P11" s="18"/>
      <c r="Q11" s="18"/>
      <c r="R11" s="18"/>
      <c r="S11" s="18"/>
      <c r="T11" s="24"/>
      <c r="U11" s="25">
        <v>5</v>
      </c>
      <c r="V11" s="25">
        <v>1</v>
      </c>
      <c r="W11" s="27">
        <v>0</v>
      </c>
      <c r="X11" s="25">
        <v>9</v>
      </c>
      <c r="Y11" s="25">
        <v>18</v>
      </c>
      <c r="Z11" s="28">
        <v>0.40899999999999997</v>
      </c>
      <c r="AA11" s="24"/>
      <c r="AB11" s="18"/>
      <c r="AC11" s="18"/>
      <c r="AD11" s="18"/>
      <c r="AE11" s="18"/>
      <c r="AF11" s="24"/>
      <c r="AG11" s="91" t="s">
        <v>130</v>
      </c>
      <c r="AH11" s="91"/>
      <c r="AI11" s="91"/>
      <c r="AJ11" s="91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2002</v>
      </c>
      <c r="C12" s="25" t="s">
        <v>70</v>
      </c>
      <c r="D12" s="26" t="s">
        <v>103</v>
      </c>
      <c r="E12" s="25">
        <v>9</v>
      </c>
      <c r="F12" s="25">
        <v>1</v>
      </c>
      <c r="G12" s="25">
        <v>2</v>
      </c>
      <c r="H12" s="25">
        <v>12</v>
      </c>
      <c r="I12" s="25">
        <v>29</v>
      </c>
      <c r="J12" s="25">
        <v>22</v>
      </c>
      <c r="K12" s="25">
        <v>1</v>
      </c>
      <c r="L12" s="25">
        <v>3</v>
      </c>
      <c r="M12" s="25">
        <v>3</v>
      </c>
      <c r="N12" s="28">
        <v>0.74399999999999999</v>
      </c>
      <c r="O12" s="123"/>
      <c r="P12" s="18"/>
      <c r="Q12" s="18"/>
      <c r="R12" s="18"/>
      <c r="S12" s="18"/>
      <c r="T12" s="24"/>
      <c r="U12" s="25">
        <v>3</v>
      </c>
      <c r="V12" s="25">
        <v>0</v>
      </c>
      <c r="W12" s="27">
        <v>0</v>
      </c>
      <c r="X12" s="25">
        <v>1</v>
      </c>
      <c r="Y12" s="25">
        <v>6</v>
      </c>
      <c r="Z12" s="28">
        <v>0.42899999999999999</v>
      </c>
      <c r="AA12" s="24"/>
      <c r="AB12" s="18"/>
      <c r="AC12" s="18"/>
      <c r="AD12" s="18"/>
      <c r="AE12" s="18"/>
      <c r="AF12" s="24"/>
      <c r="AG12" s="91" t="s">
        <v>126</v>
      </c>
      <c r="AH12" s="91"/>
      <c r="AI12" s="91"/>
      <c r="AJ12" s="91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2003</v>
      </c>
      <c r="C13" s="25" t="s">
        <v>104</v>
      </c>
      <c r="D13" s="26" t="s">
        <v>103</v>
      </c>
      <c r="E13" s="25">
        <v>12</v>
      </c>
      <c r="F13" s="25">
        <v>0</v>
      </c>
      <c r="G13" s="25">
        <v>2</v>
      </c>
      <c r="H13" s="25">
        <v>6</v>
      </c>
      <c r="I13" s="25">
        <v>17</v>
      </c>
      <c r="J13" s="25">
        <v>14</v>
      </c>
      <c r="K13" s="25">
        <v>1</v>
      </c>
      <c r="L13" s="25">
        <v>0</v>
      </c>
      <c r="M13" s="25">
        <v>2</v>
      </c>
      <c r="N13" s="28">
        <v>0.41499999999999998</v>
      </c>
      <c r="O13" s="123"/>
      <c r="P13" s="18"/>
      <c r="Q13" s="18"/>
      <c r="R13" s="18"/>
      <c r="S13" s="18"/>
      <c r="T13" s="24"/>
      <c r="U13" s="25">
        <v>11</v>
      </c>
      <c r="V13" s="25">
        <v>0</v>
      </c>
      <c r="W13" s="27">
        <v>0</v>
      </c>
      <c r="X13" s="25">
        <v>10</v>
      </c>
      <c r="Y13" s="25">
        <v>20</v>
      </c>
      <c r="Z13" s="28">
        <v>0.41699999999999998</v>
      </c>
      <c r="AA13" s="24"/>
      <c r="AB13" s="18"/>
      <c r="AC13" s="18"/>
      <c r="AD13" s="18"/>
      <c r="AE13" s="18"/>
      <c r="AF13" s="24"/>
      <c r="AG13" s="91" t="s">
        <v>127</v>
      </c>
      <c r="AH13" s="91" t="s">
        <v>128</v>
      </c>
      <c r="AI13" s="91"/>
      <c r="AJ13" s="91" t="s">
        <v>129</v>
      </c>
      <c r="AK13" s="24"/>
      <c r="AL13" s="25"/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2004</v>
      </c>
      <c r="C14" s="25" t="s">
        <v>73</v>
      </c>
      <c r="D14" s="151" t="s">
        <v>105</v>
      </c>
      <c r="E14" s="25">
        <v>19</v>
      </c>
      <c r="F14" s="25">
        <v>0</v>
      </c>
      <c r="G14" s="25">
        <v>1</v>
      </c>
      <c r="H14" s="25">
        <v>8</v>
      </c>
      <c r="I14" s="25">
        <v>51</v>
      </c>
      <c r="J14" s="25">
        <v>43</v>
      </c>
      <c r="K14" s="25">
        <v>2</v>
      </c>
      <c r="L14" s="25">
        <v>5</v>
      </c>
      <c r="M14" s="25">
        <v>1</v>
      </c>
      <c r="N14" s="28">
        <v>0.52</v>
      </c>
      <c r="O14" s="123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91"/>
      <c r="AH14" s="91"/>
      <c r="AI14" s="91"/>
      <c r="AJ14" s="91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2005</v>
      </c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8"/>
      <c r="O15" s="123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91"/>
      <c r="AH15" s="91"/>
      <c r="AI15" s="91"/>
      <c r="AJ15" s="91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2006</v>
      </c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8"/>
      <c r="O16" s="123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91"/>
      <c r="AH16" s="91"/>
      <c r="AI16" s="91"/>
      <c r="AJ16" s="91"/>
      <c r="AK16" s="24"/>
      <c r="AL16" s="25"/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2007</v>
      </c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8"/>
      <c r="O17" s="123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91"/>
      <c r="AH17" s="91"/>
      <c r="AI17" s="91"/>
      <c r="AJ17" s="91"/>
      <c r="AK17" s="24"/>
      <c r="AL17" s="25"/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152">
        <v>2008</v>
      </c>
      <c r="C18" s="152" t="s">
        <v>70</v>
      </c>
      <c r="D18" s="153" t="s">
        <v>106</v>
      </c>
      <c r="E18" s="152"/>
      <c r="F18" s="160" t="s">
        <v>99</v>
      </c>
      <c r="G18" s="152"/>
      <c r="H18" s="152"/>
      <c r="I18" s="152"/>
      <c r="J18" s="152"/>
      <c r="K18" s="152"/>
      <c r="L18" s="152"/>
      <c r="M18" s="152"/>
      <c r="N18" s="157"/>
      <c r="O18" s="123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91"/>
      <c r="AH18" s="91"/>
      <c r="AI18" s="91"/>
      <c r="AJ18" s="91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v>125</v>
      </c>
      <c r="F19" s="18">
        <v>1</v>
      </c>
      <c r="G19" s="18">
        <v>8</v>
      </c>
      <c r="H19" s="18">
        <v>94</v>
      </c>
      <c r="I19" s="18">
        <v>331</v>
      </c>
      <c r="J19" s="18">
        <v>284</v>
      </c>
      <c r="K19" s="18">
        <v>29</v>
      </c>
      <c r="L19" s="18">
        <v>9</v>
      </c>
      <c r="M19" s="18">
        <v>9</v>
      </c>
      <c r="N19" s="33">
        <v>0.48299999999999998</v>
      </c>
      <c r="O19" s="99"/>
      <c r="P19" s="75" t="s">
        <v>47</v>
      </c>
      <c r="Q19" s="75" t="s">
        <v>47</v>
      </c>
      <c r="R19" s="75" t="s">
        <v>47</v>
      </c>
      <c r="S19" s="75" t="s">
        <v>47</v>
      </c>
      <c r="T19" s="30"/>
      <c r="U19" s="18">
        <v>40</v>
      </c>
      <c r="V19" s="18">
        <v>1</v>
      </c>
      <c r="W19" s="18">
        <v>2</v>
      </c>
      <c r="X19" s="18">
        <v>45</v>
      </c>
      <c r="Y19" s="18">
        <v>108</v>
      </c>
      <c r="Z19" s="33">
        <v>0.46200000000000002</v>
      </c>
      <c r="AA19" s="99"/>
      <c r="AB19" s="75" t="s">
        <v>47</v>
      </c>
      <c r="AC19" s="75" t="s">
        <v>47</v>
      </c>
      <c r="AD19" s="75" t="s">
        <v>47</v>
      </c>
      <c r="AE19" s="75" t="s">
        <v>47</v>
      </c>
      <c r="AF19" s="24"/>
      <c r="AG19" s="75" t="s">
        <v>136</v>
      </c>
      <c r="AH19" s="75" t="s">
        <v>63</v>
      </c>
      <c r="AI19" s="75" t="s">
        <v>85</v>
      </c>
      <c r="AJ19" s="75" t="s">
        <v>61</v>
      </c>
      <c r="AK19" s="24"/>
      <c r="AL19" s="18">
        <v>0</v>
      </c>
      <c r="AM19" s="18">
        <v>0</v>
      </c>
      <c r="AN19" s="18">
        <v>1</v>
      </c>
      <c r="AO19" s="18">
        <v>0</v>
      </c>
      <c r="AP19" s="18">
        <v>1</v>
      </c>
      <c r="AQ19" s="18">
        <v>1</v>
      </c>
      <c r="AR19" s="39"/>
    </row>
    <row r="20" spans="1:45" s="4" customFormat="1" ht="15" customHeight="1" x14ac:dyDescent="0.25">
      <c r="A20" s="1"/>
      <c r="B20" s="16" t="s">
        <v>150</v>
      </c>
      <c r="C20" s="17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82"/>
      <c r="O20" s="24"/>
      <c r="P20" s="22"/>
      <c r="Q20" s="20"/>
      <c r="R20" s="83"/>
      <c r="S20" s="84"/>
      <c r="T20" s="24"/>
      <c r="U20" s="17"/>
      <c r="V20" s="14"/>
      <c r="W20" s="14"/>
      <c r="X20" s="14" t="s">
        <v>149</v>
      </c>
      <c r="Y20" s="14"/>
      <c r="Z20" s="82"/>
      <c r="AA20" s="24"/>
      <c r="AB20" s="85"/>
      <c r="AC20" s="86"/>
      <c r="AD20" s="83"/>
      <c r="AE20" s="84"/>
      <c r="AF20" s="24"/>
      <c r="AG20" s="87">
        <v>0.57099999999999995</v>
      </c>
      <c r="AH20" s="88">
        <v>0.33300000000000002</v>
      </c>
      <c r="AI20" s="88">
        <v>0.5</v>
      </c>
      <c r="AJ20" s="134">
        <v>0</v>
      </c>
      <c r="AK20" s="24"/>
      <c r="AL20" s="17"/>
      <c r="AM20" s="14"/>
      <c r="AN20" s="14"/>
      <c r="AO20" s="14"/>
      <c r="AP20" s="14"/>
      <c r="AQ20" s="15"/>
      <c r="AR20" s="39"/>
    </row>
    <row r="21" spans="1:45" ht="15" customHeight="1" x14ac:dyDescent="0.25">
      <c r="A21" s="2"/>
      <c r="B21" s="26" t="s">
        <v>2</v>
      </c>
      <c r="C21" s="29"/>
      <c r="D21" s="34">
        <v>297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24"/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s="4" customFormat="1" ht="15" customHeight="1" x14ac:dyDescent="0.25">
      <c r="A22" s="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0"/>
      <c r="P22" s="30"/>
      <c r="Q22" s="30"/>
      <c r="R22" s="30"/>
      <c r="S22" s="30"/>
      <c r="T22" s="30"/>
      <c r="U22" s="35"/>
      <c r="V22" s="38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ht="15" customHeight="1" x14ac:dyDescent="0.25">
      <c r="A23" s="2"/>
      <c r="B23" s="22" t="s">
        <v>24</v>
      </c>
      <c r="C23" s="40"/>
      <c r="D23" s="40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5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1" t="s">
        <v>29</v>
      </c>
      <c r="Q23" s="12"/>
      <c r="R23" s="12"/>
      <c r="S23" s="12"/>
      <c r="T23" s="42"/>
      <c r="U23" s="42"/>
      <c r="V23" s="42"/>
      <c r="W23" s="42"/>
      <c r="X23" s="42"/>
      <c r="Y23" s="12"/>
      <c r="Z23" s="12"/>
      <c r="AA23" s="12"/>
      <c r="AB23" s="42"/>
      <c r="AC23" s="42"/>
      <c r="AD23" s="12"/>
      <c r="AE23" s="43"/>
      <c r="AF23" s="24"/>
      <c r="AG23" s="41" t="s">
        <v>56</v>
      </c>
      <c r="AH23" s="12"/>
      <c r="AI23" s="42"/>
      <c r="AJ23" s="43"/>
      <c r="AK23" s="24"/>
      <c r="AL23" s="10" t="s">
        <v>57</v>
      </c>
      <c r="AM23" s="12"/>
      <c r="AN23" s="12"/>
      <c r="AO23" s="12"/>
      <c r="AP23" s="12"/>
      <c r="AQ23" s="43"/>
      <c r="AR23" s="39"/>
    </row>
    <row r="24" spans="1:45" ht="15" customHeight="1" x14ac:dyDescent="0.25">
      <c r="A24" s="2"/>
      <c r="B24" s="41" t="s">
        <v>12</v>
      </c>
      <c r="C24" s="12"/>
      <c r="D24" s="43"/>
      <c r="E24" s="25">
        <v>125</v>
      </c>
      <c r="F24" s="25">
        <v>1</v>
      </c>
      <c r="G24" s="25">
        <v>8</v>
      </c>
      <c r="H24" s="25">
        <v>94</v>
      </c>
      <c r="I24" s="25">
        <v>331</v>
      </c>
      <c r="J24" s="35"/>
      <c r="K24" s="44">
        <v>7.1999999999999995E-2</v>
      </c>
      <c r="L24" s="44">
        <v>0.752</v>
      </c>
      <c r="M24" s="44">
        <v>2.6480000000000001</v>
      </c>
      <c r="N24" s="32">
        <v>0.48299999999999998</v>
      </c>
      <c r="O24" s="24"/>
      <c r="P24" s="45" t="s">
        <v>9</v>
      </c>
      <c r="Q24" s="46"/>
      <c r="R24" s="47" t="s">
        <v>111</v>
      </c>
      <c r="S24" s="47"/>
      <c r="T24" s="47"/>
      <c r="U24" s="47"/>
      <c r="V24" s="47"/>
      <c r="W24" s="47"/>
      <c r="X24" s="47"/>
      <c r="Y24" s="92"/>
      <c r="Z24" s="92"/>
      <c r="AA24" s="92" t="s">
        <v>58</v>
      </c>
      <c r="AB24" s="47"/>
      <c r="AC24" s="124" t="s">
        <v>118</v>
      </c>
      <c r="AD24" s="114"/>
      <c r="AE24" s="79"/>
      <c r="AF24" s="24"/>
      <c r="AG24" s="51"/>
      <c r="AH24" s="93"/>
      <c r="AI24" s="47"/>
      <c r="AJ24" s="79"/>
      <c r="AK24" s="24"/>
      <c r="AL24" s="45"/>
      <c r="AM24" s="92"/>
      <c r="AN24" s="47"/>
      <c r="AO24" s="47"/>
      <c r="AP24" s="47"/>
      <c r="AQ24" s="79"/>
      <c r="AR24" s="39"/>
    </row>
    <row r="25" spans="1:45" ht="15" customHeight="1" x14ac:dyDescent="0.25">
      <c r="A25" s="2"/>
      <c r="B25" s="48" t="s">
        <v>14</v>
      </c>
      <c r="C25" s="49"/>
      <c r="D25" s="50"/>
      <c r="E25" s="25">
        <v>40</v>
      </c>
      <c r="F25" s="25">
        <v>1</v>
      </c>
      <c r="G25" s="25">
        <v>2</v>
      </c>
      <c r="H25" s="25">
        <v>45</v>
      </c>
      <c r="I25" s="25">
        <v>108</v>
      </c>
      <c r="J25" s="35"/>
      <c r="K25" s="44">
        <v>7.4999999999999997E-2</v>
      </c>
      <c r="L25" s="44">
        <v>1.125</v>
      </c>
      <c r="M25" s="44">
        <v>2.7</v>
      </c>
      <c r="N25" s="32">
        <v>0.46200000000000002</v>
      </c>
      <c r="O25" s="24"/>
      <c r="P25" s="51" t="s">
        <v>50</v>
      </c>
      <c r="Q25" s="52"/>
      <c r="R25" s="53" t="s">
        <v>112</v>
      </c>
      <c r="S25" s="53"/>
      <c r="T25" s="53"/>
      <c r="U25" s="53"/>
      <c r="V25" s="53"/>
      <c r="W25" s="53"/>
      <c r="X25" s="53"/>
      <c r="Y25" s="94"/>
      <c r="Z25" s="94"/>
      <c r="AA25" s="94" t="s">
        <v>115</v>
      </c>
      <c r="AB25" s="53"/>
      <c r="AC25" s="125" t="s">
        <v>119</v>
      </c>
      <c r="AD25" s="115"/>
      <c r="AE25" s="80"/>
      <c r="AF25" s="24"/>
      <c r="AG25" s="51"/>
      <c r="AH25" s="89"/>
      <c r="AI25" s="53"/>
      <c r="AJ25" s="80"/>
      <c r="AK25" s="24"/>
      <c r="AL25" s="51"/>
      <c r="AM25" s="94"/>
      <c r="AN25" s="53"/>
      <c r="AO25" s="53"/>
      <c r="AP25" s="53"/>
      <c r="AQ25" s="80"/>
      <c r="AR25" s="39"/>
    </row>
    <row r="26" spans="1:45" ht="15" customHeight="1" x14ac:dyDescent="0.25">
      <c r="A26" s="2"/>
      <c r="B26" s="54" t="s">
        <v>15</v>
      </c>
      <c r="C26" s="55"/>
      <c r="D26" s="56"/>
      <c r="E26" s="31"/>
      <c r="F26" s="31"/>
      <c r="G26" s="31"/>
      <c r="H26" s="31"/>
      <c r="I26" s="31"/>
      <c r="J26" s="35"/>
      <c r="K26" s="57"/>
      <c r="L26" s="57"/>
      <c r="M26" s="57"/>
      <c r="N26" s="58"/>
      <c r="O26" s="24"/>
      <c r="P26" s="51" t="s">
        <v>51</v>
      </c>
      <c r="Q26" s="52"/>
      <c r="R26" s="53" t="s">
        <v>113</v>
      </c>
      <c r="S26" s="53"/>
      <c r="T26" s="53"/>
      <c r="U26" s="53"/>
      <c r="V26" s="53"/>
      <c r="W26" s="53"/>
      <c r="X26" s="53"/>
      <c r="Y26" s="94"/>
      <c r="Z26" s="94"/>
      <c r="AA26" s="94" t="s">
        <v>116</v>
      </c>
      <c r="AB26" s="53"/>
      <c r="AC26" s="125" t="s">
        <v>120</v>
      </c>
      <c r="AD26" s="115"/>
      <c r="AE26" s="80"/>
      <c r="AF26" s="24"/>
      <c r="AG26" s="95"/>
      <c r="AH26" s="89"/>
      <c r="AI26" s="53"/>
      <c r="AJ26" s="80"/>
      <c r="AK26" s="24"/>
      <c r="AL26" s="51"/>
      <c r="AM26" s="94"/>
      <c r="AN26" s="53"/>
      <c r="AO26" s="53"/>
      <c r="AP26" s="53"/>
      <c r="AQ26" s="80"/>
      <c r="AR26" s="39"/>
    </row>
    <row r="27" spans="1:45" ht="15" customHeight="1" x14ac:dyDescent="0.25">
      <c r="A27" s="2"/>
      <c r="B27" s="59" t="s">
        <v>25</v>
      </c>
      <c r="C27" s="60"/>
      <c r="D27" s="61"/>
      <c r="E27" s="18">
        <v>165</v>
      </c>
      <c r="F27" s="18">
        <v>2</v>
      </c>
      <c r="G27" s="18">
        <v>10</v>
      </c>
      <c r="H27" s="18">
        <v>139</v>
      </c>
      <c r="I27" s="18">
        <v>439</v>
      </c>
      <c r="J27" s="35"/>
      <c r="K27" s="62">
        <v>7.2727272727272724E-2</v>
      </c>
      <c r="L27" s="62">
        <v>0.84242424242424241</v>
      </c>
      <c r="M27" s="62">
        <v>2.6606060606060606</v>
      </c>
      <c r="N27" s="33">
        <v>0.47699999999999998</v>
      </c>
      <c r="O27" s="24"/>
      <c r="P27" s="63" t="s">
        <v>10</v>
      </c>
      <c r="Q27" s="64"/>
      <c r="R27" s="65" t="s">
        <v>114</v>
      </c>
      <c r="S27" s="65"/>
      <c r="T27" s="65"/>
      <c r="U27" s="65"/>
      <c r="V27" s="65"/>
      <c r="W27" s="65"/>
      <c r="X27" s="65"/>
      <c r="Y27" s="96"/>
      <c r="Z27" s="96"/>
      <c r="AA27" s="96" t="s">
        <v>117</v>
      </c>
      <c r="AB27" s="65"/>
      <c r="AC27" s="126" t="s">
        <v>121</v>
      </c>
      <c r="AD27" s="116"/>
      <c r="AE27" s="81"/>
      <c r="AF27" s="24"/>
      <c r="AG27" s="77"/>
      <c r="AH27" s="90"/>
      <c r="AI27" s="97"/>
      <c r="AJ27" s="81"/>
      <c r="AK27" s="24"/>
      <c r="AL27" s="63"/>
      <c r="AM27" s="96"/>
      <c r="AN27" s="65"/>
      <c r="AO27" s="65"/>
      <c r="AP27" s="65"/>
      <c r="AQ27" s="81"/>
      <c r="AR27" s="39"/>
    </row>
    <row r="28" spans="1:45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5"/>
      <c r="K28" s="37"/>
      <c r="L28" s="37"/>
      <c r="M28" s="37"/>
      <c r="N28" s="36"/>
      <c r="O28" s="24">
        <f>SUM(O25:O27)</f>
        <v>0</v>
      </c>
      <c r="P28" s="35"/>
      <c r="Q28" s="38"/>
      <c r="R28" s="35"/>
      <c r="S28" s="35"/>
      <c r="T28" s="24"/>
      <c r="U28" s="24"/>
      <c r="V28" s="38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66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5" ht="15" customHeight="1" x14ac:dyDescent="0.2">
      <c r="A29" s="2"/>
      <c r="B29" s="35" t="s">
        <v>60</v>
      </c>
      <c r="C29" s="35"/>
      <c r="D29" s="35" t="s">
        <v>107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35" t="s">
        <v>108</v>
      </c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 t="s">
        <v>109</v>
      </c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s="9" customFormat="1" ht="15" customHeight="1" x14ac:dyDescent="0.2">
      <c r="A32" s="23"/>
      <c r="B32" s="35"/>
      <c r="C32" s="35"/>
      <c r="D32" s="35" t="s">
        <v>110</v>
      </c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4" s="9" customFormat="1" ht="15" customHeight="1" x14ac:dyDescent="0.25">
      <c r="A33" s="23"/>
      <c r="B33" s="35"/>
      <c r="C33" s="35"/>
      <c r="D33" s="35" t="s">
        <v>148</v>
      </c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66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66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66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6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6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6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6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ht="15" customHeight="1" x14ac:dyDescent="0.25">
      <c r="AG181" s="24"/>
      <c r="AH181" s="66"/>
      <c r="AI181" s="35"/>
      <c r="AJ181" s="35"/>
    </row>
    <row r="182" spans="1:44" ht="15" customHeight="1" x14ac:dyDescent="0.25">
      <c r="AG182" s="24"/>
      <c r="AH182" s="66"/>
      <c r="AI182" s="35"/>
      <c r="AJ182" s="35"/>
    </row>
    <row r="183" spans="1:44" ht="15" customHeight="1" x14ac:dyDescent="0.25">
      <c r="AG183" s="24"/>
      <c r="AH183" s="66"/>
      <c r="AI183" s="35"/>
      <c r="AJ183" s="35"/>
    </row>
    <row r="184" spans="1:44" ht="15" customHeight="1" x14ac:dyDescent="0.25">
      <c r="AG184" s="24"/>
      <c r="AH184" s="66"/>
      <c r="AI184" s="35"/>
      <c r="AJ184" s="35"/>
    </row>
    <row r="185" spans="1:44" ht="15" customHeight="1" x14ac:dyDescent="0.25">
      <c r="AG185" s="24"/>
      <c r="AH185" s="66"/>
      <c r="AI185" s="35"/>
      <c r="AJ185" s="35"/>
    </row>
    <row r="186" spans="1:44" ht="15" customHeight="1" x14ac:dyDescent="0.25">
      <c r="AG186" s="24"/>
      <c r="AH186" s="66"/>
      <c r="AI186" s="35"/>
      <c r="AJ186" s="35"/>
    </row>
    <row r="187" spans="1:44" ht="15" customHeight="1" x14ac:dyDescent="0.25">
      <c r="AG187" s="24"/>
      <c r="AH187" s="66"/>
      <c r="AI187" s="35"/>
      <c r="AJ187" s="35"/>
    </row>
  </sheetData>
  <sortState ref="AG30:AH39">
    <sortCondition ref="AG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6" t="s">
        <v>76</v>
      </c>
      <c r="C1" s="6"/>
      <c r="D1" s="102"/>
      <c r="E1" s="112" t="s">
        <v>77</v>
      </c>
      <c r="F1" s="148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8"/>
      <c r="AB1" s="148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0" t="s">
        <v>96</v>
      </c>
      <c r="C2" s="71"/>
      <c r="D2" s="161"/>
      <c r="E2" s="13" t="s">
        <v>12</v>
      </c>
      <c r="F2" s="14"/>
      <c r="G2" s="14"/>
      <c r="H2" s="14"/>
      <c r="I2" s="20"/>
      <c r="J2" s="15"/>
      <c r="K2" s="103"/>
      <c r="L2" s="22" t="s">
        <v>140</v>
      </c>
      <c r="M2" s="14"/>
      <c r="N2" s="14"/>
      <c r="O2" s="21"/>
      <c r="P2" s="19"/>
      <c r="Q2" s="22" t="s">
        <v>141</v>
      </c>
      <c r="R2" s="14"/>
      <c r="S2" s="14"/>
      <c r="T2" s="14"/>
      <c r="U2" s="20"/>
      <c r="V2" s="21"/>
      <c r="W2" s="19"/>
      <c r="X2" s="154" t="s">
        <v>142</v>
      </c>
      <c r="Y2" s="155"/>
      <c r="Z2" s="162"/>
      <c r="AA2" s="13" t="s">
        <v>12</v>
      </c>
      <c r="AB2" s="14"/>
      <c r="AC2" s="14"/>
      <c r="AD2" s="14"/>
      <c r="AE2" s="20"/>
      <c r="AF2" s="15"/>
      <c r="AG2" s="103"/>
      <c r="AH2" s="22" t="s">
        <v>143</v>
      </c>
      <c r="AI2" s="14"/>
      <c r="AJ2" s="14"/>
      <c r="AK2" s="21"/>
      <c r="AL2" s="19"/>
      <c r="AM2" s="22" t="s">
        <v>141</v>
      </c>
      <c r="AN2" s="14"/>
      <c r="AO2" s="14"/>
      <c r="AP2" s="14"/>
      <c r="AQ2" s="20"/>
      <c r="AR2" s="21"/>
      <c r="AS2" s="16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3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3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1997</v>
      </c>
      <c r="C4" s="29" t="s">
        <v>71</v>
      </c>
      <c r="D4" s="26" t="s">
        <v>97</v>
      </c>
      <c r="E4" s="25">
        <v>25</v>
      </c>
      <c r="F4" s="25">
        <v>3</v>
      </c>
      <c r="G4" s="25">
        <v>1</v>
      </c>
      <c r="H4" s="27">
        <v>38</v>
      </c>
      <c r="I4" s="25">
        <v>125</v>
      </c>
      <c r="J4" s="28"/>
      <c r="K4" s="30"/>
      <c r="L4" s="18"/>
      <c r="M4" s="25" t="s">
        <v>104</v>
      </c>
      <c r="N4" s="18"/>
      <c r="O4" s="18"/>
      <c r="Q4" s="25"/>
      <c r="R4" s="25"/>
      <c r="S4" s="27"/>
      <c r="T4" s="25"/>
      <c r="U4" s="25"/>
      <c r="V4" s="164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75"/>
      <c r="AI4" s="18"/>
      <c r="AJ4" s="18"/>
      <c r="AK4" s="18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5"/>
      <c r="M5" s="18"/>
      <c r="N5" s="18"/>
      <c r="O5" s="18"/>
      <c r="Q5" s="25"/>
      <c r="R5" s="25"/>
      <c r="S5" s="27"/>
      <c r="T5" s="25"/>
      <c r="U5" s="25"/>
      <c r="V5" s="164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75"/>
      <c r="AI5" s="18"/>
      <c r="AJ5" s="18"/>
      <c r="AK5" s="18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5"/>
      <c r="M6" s="18"/>
      <c r="N6" s="18"/>
      <c r="O6" s="18"/>
      <c r="Q6" s="25"/>
      <c r="R6" s="25"/>
      <c r="S6" s="27"/>
      <c r="T6" s="25"/>
      <c r="U6" s="25"/>
      <c r="V6" s="164"/>
      <c r="W6" s="30"/>
      <c r="X6" s="25">
        <v>2008</v>
      </c>
      <c r="Y6" s="25" t="s">
        <v>70</v>
      </c>
      <c r="Z6" s="26" t="s">
        <v>106</v>
      </c>
      <c r="AA6" s="25">
        <v>7</v>
      </c>
      <c r="AB6" s="25">
        <v>1</v>
      </c>
      <c r="AC6" s="25">
        <v>4</v>
      </c>
      <c r="AD6" s="25">
        <v>11</v>
      </c>
      <c r="AE6" s="25">
        <v>28</v>
      </c>
      <c r="AF6" s="32">
        <v>0.62219999999999998</v>
      </c>
      <c r="AG6" s="24">
        <v>45</v>
      </c>
      <c r="AH6" s="18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165" t="s">
        <v>144</v>
      </c>
      <c r="C7" s="150"/>
      <c r="D7" s="149"/>
      <c r="E7" s="166">
        <f>SUM(E4:E6)</f>
        <v>25</v>
      </c>
      <c r="F7" s="166">
        <f>SUM(F4:F6)</f>
        <v>3</v>
      </c>
      <c r="G7" s="166">
        <f>SUM(G4:G6)</f>
        <v>1</v>
      </c>
      <c r="H7" s="166">
        <f>SUM(H4:H6)</f>
        <v>38</v>
      </c>
      <c r="I7" s="166">
        <f>SUM(I4:I6)</f>
        <v>125</v>
      </c>
      <c r="J7" s="167">
        <v>0</v>
      </c>
      <c r="K7" s="103">
        <f>SUM(K4:K6)</f>
        <v>0</v>
      </c>
      <c r="L7" s="22"/>
      <c r="M7" s="20"/>
      <c r="N7" s="83"/>
      <c r="O7" s="84"/>
      <c r="P7" s="24"/>
      <c r="Q7" s="166">
        <f>SUM(Q4:Q6)</f>
        <v>0</v>
      </c>
      <c r="R7" s="166">
        <f>SUM(R4:R6)</f>
        <v>0</v>
      </c>
      <c r="S7" s="166">
        <f>SUM(S4:S6)</f>
        <v>0</v>
      </c>
      <c r="T7" s="166">
        <f>SUM(T4:T6)</f>
        <v>0</v>
      </c>
      <c r="U7" s="166">
        <f>SUM(U4:U6)</f>
        <v>0</v>
      </c>
      <c r="V7" s="33">
        <v>0</v>
      </c>
      <c r="W7" s="103">
        <f>SUM(W4:W6)</f>
        <v>0</v>
      </c>
      <c r="X7" s="16" t="s">
        <v>144</v>
      </c>
      <c r="Y7" s="17"/>
      <c r="Z7" s="15"/>
      <c r="AA7" s="166">
        <f>SUM(AA4:AA6)</f>
        <v>7</v>
      </c>
      <c r="AB7" s="166">
        <f>SUM(AB4:AB6)</f>
        <v>1</v>
      </c>
      <c r="AC7" s="166">
        <f>SUM(AC4:AC6)</f>
        <v>4</v>
      </c>
      <c r="AD7" s="166">
        <f>SUM(AD4:AD6)</f>
        <v>11</v>
      </c>
      <c r="AE7" s="166">
        <f>SUM(AE4:AE6)</f>
        <v>28</v>
      </c>
      <c r="AF7" s="167">
        <f>PRODUCT(AE7/AG7)</f>
        <v>0.62222222222222223</v>
      </c>
      <c r="AG7" s="103">
        <f>SUM(AG4:AG6)</f>
        <v>45</v>
      </c>
      <c r="AH7" s="22"/>
      <c r="AI7" s="20"/>
      <c r="AJ7" s="83"/>
      <c r="AK7" s="84"/>
      <c r="AL7" s="24"/>
      <c r="AM7" s="166">
        <f>SUM(AM4:AM6)</f>
        <v>0</v>
      </c>
      <c r="AN7" s="166">
        <f>SUM(AN4:AN6)</f>
        <v>0</v>
      </c>
      <c r="AO7" s="166">
        <f>SUM(AO4:AO6)</f>
        <v>0</v>
      </c>
      <c r="AP7" s="166">
        <f>SUM(AP4:AP6)</f>
        <v>0</v>
      </c>
      <c r="AQ7" s="166">
        <f>SUM(AQ4:AQ6)</f>
        <v>0</v>
      </c>
      <c r="AR7" s="33">
        <v>0</v>
      </c>
      <c r="AS7" s="163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0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30"/>
      <c r="X8" s="35"/>
      <c r="Y8" s="35"/>
      <c r="Z8" s="35"/>
      <c r="AA8" s="35"/>
      <c r="AB8" s="35"/>
      <c r="AC8" s="35"/>
      <c r="AD8" s="35"/>
      <c r="AE8" s="35"/>
      <c r="AF8" s="36"/>
      <c r="AG8" s="30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68" t="s">
        <v>145</v>
      </c>
      <c r="C9" s="169"/>
      <c r="D9" s="17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146</v>
      </c>
      <c r="O9" s="18" t="s">
        <v>147</v>
      </c>
      <c r="Q9" s="38"/>
      <c r="R9" s="38" t="s">
        <v>60</v>
      </c>
      <c r="S9" s="38"/>
      <c r="T9" s="35" t="s">
        <v>107</v>
      </c>
      <c r="U9" s="24"/>
      <c r="V9" s="30"/>
      <c r="W9" s="30"/>
      <c r="X9" s="171"/>
      <c r="Y9" s="171"/>
      <c r="Z9" s="171"/>
      <c r="AA9" s="171"/>
      <c r="AB9" s="171"/>
      <c r="AC9" s="35"/>
      <c r="AD9" s="35"/>
      <c r="AE9" s="35"/>
      <c r="AF9" s="35"/>
      <c r="AG9" s="35"/>
      <c r="AH9" s="35"/>
      <c r="AI9" s="35"/>
      <c r="AJ9" s="35"/>
      <c r="AK9" s="35"/>
      <c r="AM9" s="30"/>
      <c r="AN9" s="171"/>
      <c r="AO9" s="171"/>
      <c r="AP9" s="171"/>
      <c r="AQ9" s="171"/>
      <c r="AR9" s="171"/>
      <c r="AS9" s="17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11</v>
      </c>
      <c r="C10" s="12"/>
      <c r="D10" s="43"/>
      <c r="E10" s="172">
        <v>165</v>
      </c>
      <c r="F10" s="172">
        <v>2</v>
      </c>
      <c r="G10" s="172">
        <v>10</v>
      </c>
      <c r="H10" s="172">
        <v>139</v>
      </c>
      <c r="I10" s="172">
        <v>439</v>
      </c>
      <c r="J10" s="173">
        <v>0.47699999999999998</v>
      </c>
      <c r="K10" s="35">
        <f>PRODUCT(I10/J10)</f>
        <v>920.33542976939202</v>
      </c>
      <c r="L10" s="174">
        <f>PRODUCT((F10+G10)/E10)</f>
        <v>7.2727272727272724E-2</v>
      </c>
      <c r="M10" s="174">
        <f>PRODUCT(H10/E10)</f>
        <v>0.84242424242424241</v>
      </c>
      <c r="N10" s="174">
        <f>PRODUCT((F10+G10+H10)/E10)</f>
        <v>0.91515151515151516</v>
      </c>
      <c r="O10" s="174">
        <f>PRODUCT(I10/E10)</f>
        <v>2.6606060606060606</v>
      </c>
      <c r="Q10" s="38"/>
      <c r="R10" s="38"/>
      <c r="S10" s="38"/>
      <c r="T10" s="35" t="s">
        <v>108</v>
      </c>
      <c r="U10" s="35"/>
      <c r="V10" s="35"/>
      <c r="W10" s="35"/>
      <c r="X10" s="38"/>
      <c r="Y10" s="38"/>
      <c r="Z10" s="38"/>
      <c r="AA10" s="38"/>
      <c r="AB10" s="38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5" t="s">
        <v>96</v>
      </c>
      <c r="C11" s="176"/>
      <c r="D11" s="177"/>
      <c r="E11" s="172">
        <f>PRODUCT(E7+Q7)</f>
        <v>25</v>
      </c>
      <c r="F11" s="172">
        <f>PRODUCT(F7+R7)</f>
        <v>3</v>
      </c>
      <c r="G11" s="172">
        <f>PRODUCT(G7+S7)</f>
        <v>1</v>
      </c>
      <c r="H11" s="172">
        <f>PRODUCT(H7+T7)</f>
        <v>38</v>
      </c>
      <c r="I11" s="172">
        <f>PRODUCT(I7+U7)</f>
        <v>125</v>
      </c>
      <c r="J11" s="173"/>
      <c r="K11" s="35"/>
      <c r="L11" s="174">
        <f>PRODUCT((F11+G11)/E11)</f>
        <v>0.16</v>
      </c>
      <c r="M11" s="174">
        <f>PRODUCT(H11/E11)</f>
        <v>1.52</v>
      </c>
      <c r="N11" s="174">
        <f>PRODUCT((F11+G11+H11)/E11)</f>
        <v>1.68</v>
      </c>
      <c r="O11" s="174">
        <f>PRODUCT(I11/E11)</f>
        <v>5</v>
      </c>
      <c r="Q11" s="38"/>
      <c r="R11" s="38"/>
      <c r="S11" s="38"/>
      <c r="T11" s="35" t="s">
        <v>109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0" t="s">
        <v>142</v>
      </c>
      <c r="C12" s="178"/>
      <c r="D12" s="156"/>
      <c r="E12" s="172">
        <f>PRODUCT(AA7+AM7)</f>
        <v>7</v>
      </c>
      <c r="F12" s="172">
        <f>PRODUCT(AB7+AN7)</f>
        <v>1</v>
      </c>
      <c r="G12" s="172">
        <f>PRODUCT(AC7+AO7)</f>
        <v>4</v>
      </c>
      <c r="H12" s="172">
        <f>PRODUCT(AD7+AP7)</f>
        <v>11</v>
      </c>
      <c r="I12" s="172">
        <f>PRODUCT(AE7+AQ7)</f>
        <v>28</v>
      </c>
      <c r="J12" s="173">
        <f>PRODUCT(I12/K12)</f>
        <v>0.62222222222222223</v>
      </c>
      <c r="K12" s="24">
        <f>PRODUCT(AG7+AS7)</f>
        <v>45</v>
      </c>
      <c r="L12" s="174">
        <f>PRODUCT((F12+G12)/E12)</f>
        <v>0.7142857142857143</v>
      </c>
      <c r="M12" s="174">
        <f>PRODUCT(H12/E12)</f>
        <v>1.5714285714285714</v>
      </c>
      <c r="N12" s="174">
        <f>PRODUCT((F12+G12+H12)/E12)</f>
        <v>2.2857142857142856</v>
      </c>
      <c r="O12" s="174">
        <f>PRODUCT(I12/E12)</f>
        <v>4</v>
      </c>
      <c r="Q12" s="38"/>
      <c r="R12" s="38"/>
      <c r="S12" s="35"/>
      <c r="T12" s="35" t="s">
        <v>110</v>
      </c>
      <c r="U12" s="24"/>
      <c r="V12" s="24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9" t="s">
        <v>144</v>
      </c>
      <c r="C13" s="110"/>
      <c r="D13" s="180"/>
      <c r="E13" s="172">
        <f>SUM(E10:E12)</f>
        <v>197</v>
      </c>
      <c r="F13" s="172">
        <f t="shared" ref="F13:I13" si="0">SUM(F10:F12)</f>
        <v>6</v>
      </c>
      <c r="G13" s="172">
        <f t="shared" si="0"/>
        <v>15</v>
      </c>
      <c r="H13" s="172">
        <f t="shared" si="0"/>
        <v>188</v>
      </c>
      <c r="I13" s="172">
        <f t="shared" si="0"/>
        <v>592</v>
      </c>
      <c r="J13" s="173"/>
      <c r="K13" s="35">
        <f>SUM(K10:K12)</f>
        <v>965.33542976939202</v>
      </c>
      <c r="L13" s="174">
        <f>PRODUCT((F13+G13)/E13)</f>
        <v>0.1065989847715736</v>
      </c>
      <c r="M13" s="174">
        <f>PRODUCT(H13/E13)</f>
        <v>0.95431472081218272</v>
      </c>
      <c r="N13" s="174">
        <f>PRODUCT((F13+G13+H13)/E13)</f>
        <v>1.0609137055837563</v>
      </c>
      <c r="O13" s="174">
        <f>PRODUCT(I13/E13)</f>
        <v>3.0050761421319798</v>
      </c>
      <c r="Q13" s="24"/>
      <c r="R13" s="24"/>
      <c r="S13" s="24"/>
      <c r="T13" s="35" t="s">
        <v>148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H86" s="35"/>
      <c r="AI86" s="35"/>
      <c r="AJ86" s="35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H172" s="35"/>
      <c r="AI172" s="35"/>
      <c r="AJ172" s="35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H173" s="35"/>
      <c r="AI173" s="35"/>
      <c r="AJ173" s="35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H174" s="35"/>
      <c r="AI174" s="35"/>
      <c r="AJ174" s="35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H178" s="24"/>
      <c r="AI178" s="24"/>
      <c r="AJ178" s="24"/>
      <c r="AK178" s="24"/>
      <c r="AL178" s="24"/>
    </row>
    <row r="179" spans="12:38" x14ac:dyDescent="0.25"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</row>
    <row r="180" spans="12:38" x14ac:dyDescent="0.25"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</row>
    <row r="181" spans="12:38" x14ac:dyDescent="0.25"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</row>
    <row r="182" spans="12:38" x14ac:dyDescent="0.25"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</row>
    <row r="183" spans="12:38" x14ac:dyDescent="0.25"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</row>
    <row r="184" spans="12:38" x14ac:dyDescent="0.25"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</row>
    <row r="185" spans="12:38" x14ac:dyDescent="0.25"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</row>
    <row r="186" spans="12:38" x14ac:dyDescent="0.25"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</row>
    <row r="187" spans="12:38" x14ac:dyDescent="0.25"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</row>
    <row r="188" spans="12:38" x14ac:dyDescent="0.25"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</row>
    <row r="189" spans="12:38" x14ac:dyDescent="0.25"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</row>
    <row r="190" spans="12:38" x14ac:dyDescent="0.25"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</row>
    <row r="191" spans="12:38" x14ac:dyDescent="0.25"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</row>
    <row r="192" spans="12:38" x14ac:dyDescent="0.25"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</row>
    <row r="193" spans="20:30" x14ac:dyDescent="0.25"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</row>
    <row r="194" spans="20:30" x14ac:dyDescent="0.25"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</row>
    <row r="195" spans="20:30" x14ac:dyDescent="0.25"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</row>
    <row r="196" spans="20:30" x14ac:dyDescent="0.25"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</row>
    <row r="197" spans="20:30" x14ac:dyDescent="0.25"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140625" style="68" customWidth="1"/>
    <col min="3" max="3" width="21.85546875" style="69" customWidth="1"/>
    <col min="4" max="4" width="10.5703125" style="76" customWidth="1"/>
    <col min="5" max="5" width="8.7109375" style="76" customWidth="1"/>
    <col min="6" max="6" width="0.7109375" style="30" customWidth="1"/>
    <col min="7" max="11" width="5.28515625" style="69" customWidth="1"/>
    <col min="12" max="12" width="6" style="69" customWidth="1"/>
    <col min="13" max="16" width="5.28515625" style="69" customWidth="1"/>
    <col min="17" max="21" width="6.7109375" style="119" customWidth="1"/>
    <col min="22" max="22" width="10.140625" style="69" customWidth="1"/>
    <col min="23" max="23" width="18.140625" style="76" customWidth="1"/>
    <col min="24" max="24" width="9.7109375" style="69" customWidth="1"/>
    <col min="25" max="30" width="9.140625" style="3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7"/>
      <c r="R1" s="117"/>
      <c r="S1" s="117"/>
      <c r="T1" s="117"/>
      <c r="U1" s="117"/>
      <c r="V1" s="71"/>
      <c r="W1" s="72"/>
      <c r="X1" s="70"/>
      <c r="Y1" s="73"/>
      <c r="Z1" s="73"/>
      <c r="AA1" s="73"/>
      <c r="AB1" s="73"/>
      <c r="AC1" s="73"/>
      <c r="AD1" s="73"/>
    </row>
    <row r="2" spans="1:30" ht="15.75" x14ac:dyDescent="0.25">
      <c r="A2" s="8"/>
      <c r="B2" s="135" t="s">
        <v>76</v>
      </c>
      <c r="C2" s="112" t="s">
        <v>77</v>
      </c>
      <c r="D2" s="74"/>
      <c r="E2" s="11"/>
      <c r="F2" s="120"/>
      <c r="G2" s="74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136" t="s">
        <v>64</v>
      </c>
      <c r="C3" s="22" t="s">
        <v>34</v>
      </c>
      <c r="D3" s="16" t="s">
        <v>35</v>
      </c>
      <c r="E3" s="21" t="s">
        <v>1</v>
      </c>
      <c r="F3" s="24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75" t="s">
        <v>16</v>
      </c>
      <c r="R3" s="75">
        <v>1</v>
      </c>
      <c r="S3" s="75">
        <v>2</v>
      </c>
      <c r="T3" s="75">
        <v>3</v>
      </c>
      <c r="U3" s="75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8"/>
      <c r="B4" s="137" t="s">
        <v>78</v>
      </c>
      <c r="C4" s="138" t="s">
        <v>79</v>
      </c>
      <c r="D4" s="139" t="s">
        <v>80</v>
      </c>
      <c r="E4" s="146" t="s">
        <v>84</v>
      </c>
      <c r="F4" s="24"/>
      <c r="G4" s="140"/>
      <c r="H4" s="141"/>
      <c r="I4" s="140">
        <v>1</v>
      </c>
      <c r="J4" s="142"/>
      <c r="K4" s="142"/>
      <c r="L4" s="142"/>
      <c r="M4" s="142">
        <v>1</v>
      </c>
      <c r="N4" s="140"/>
      <c r="O4" s="141"/>
      <c r="P4" s="141"/>
      <c r="Q4" s="143"/>
      <c r="R4" s="143"/>
      <c r="S4" s="143"/>
      <c r="T4" s="143"/>
      <c r="U4" s="143"/>
      <c r="V4" s="144"/>
      <c r="W4" s="138" t="s">
        <v>81</v>
      </c>
      <c r="X4" s="145">
        <v>600</v>
      </c>
      <c r="Y4" s="73"/>
      <c r="Z4" s="73"/>
      <c r="AA4" s="73"/>
      <c r="AB4" s="73"/>
      <c r="AC4" s="73"/>
      <c r="AD4" s="73"/>
    </row>
    <row r="5" spans="1:30" x14ac:dyDescent="0.25">
      <c r="A5" s="23"/>
      <c r="B5" s="106"/>
      <c r="C5" s="108"/>
      <c r="D5" s="108"/>
      <c r="E5" s="110"/>
      <c r="F5" s="110"/>
      <c r="G5" s="121"/>
      <c r="H5" s="109"/>
      <c r="I5" s="107"/>
      <c r="J5" s="109"/>
      <c r="K5" s="107"/>
      <c r="L5" s="109"/>
      <c r="M5" s="109"/>
      <c r="N5" s="109"/>
      <c r="O5" s="109"/>
      <c r="P5" s="109"/>
      <c r="Q5" s="122"/>
      <c r="R5" s="122"/>
      <c r="S5" s="122"/>
      <c r="T5" s="122"/>
      <c r="U5" s="122"/>
      <c r="V5" s="109"/>
      <c r="W5" s="109"/>
      <c r="X5" s="111"/>
      <c r="Y5" s="73"/>
      <c r="Z5" s="73"/>
      <c r="AA5" s="73"/>
      <c r="AB5" s="73"/>
      <c r="AC5" s="73"/>
      <c r="AD5" s="73"/>
    </row>
    <row r="6" spans="1:30" x14ac:dyDescent="0.25">
      <c r="A6" s="8"/>
      <c r="B6" s="22" t="s">
        <v>65</v>
      </c>
      <c r="C6" s="22" t="s">
        <v>34</v>
      </c>
      <c r="D6" s="16" t="s">
        <v>35</v>
      </c>
      <c r="E6" s="21" t="s">
        <v>1</v>
      </c>
      <c r="F6" s="24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75" t="s">
        <v>16</v>
      </c>
      <c r="R6" s="75">
        <v>1</v>
      </c>
      <c r="S6" s="75">
        <v>2</v>
      </c>
      <c r="T6" s="75">
        <v>3</v>
      </c>
      <c r="U6" s="75" t="s">
        <v>43</v>
      </c>
      <c r="V6" s="17" t="s">
        <v>21</v>
      </c>
      <c r="W6" s="16" t="s">
        <v>44</v>
      </c>
      <c r="X6" s="16" t="s">
        <v>45</v>
      </c>
      <c r="Y6" s="73"/>
      <c r="Z6" s="73"/>
      <c r="AA6" s="73"/>
      <c r="AB6" s="73"/>
      <c r="AC6" s="73"/>
      <c r="AD6" s="73"/>
    </row>
    <row r="7" spans="1:30" x14ac:dyDescent="0.25">
      <c r="A7" s="8"/>
      <c r="B7" s="137" t="s">
        <v>82</v>
      </c>
      <c r="C7" s="138" t="s">
        <v>83</v>
      </c>
      <c r="D7" s="139" t="s">
        <v>80</v>
      </c>
      <c r="E7" s="146" t="s">
        <v>84</v>
      </c>
      <c r="F7" s="147"/>
      <c r="G7" s="140">
        <v>1</v>
      </c>
      <c r="H7" s="141"/>
      <c r="I7" s="140"/>
      <c r="J7" s="142"/>
      <c r="K7" s="142">
        <v>11</v>
      </c>
      <c r="L7" s="142"/>
      <c r="M7" s="142">
        <v>1</v>
      </c>
      <c r="N7" s="140"/>
      <c r="O7" s="141"/>
      <c r="P7" s="141"/>
      <c r="Q7" s="143" t="s">
        <v>85</v>
      </c>
      <c r="R7" s="143" t="s">
        <v>93</v>
      </c>
      <c r="S7" s="143"/>
      <c r="T7" s="143"/>
      <c r="U7" s="143" t="s">
        <v>61</v>
      </c>
      <c r="V7" s="144">
        <v>0.5</v>
      </c>
      <c r="W7" s="138" t="s">
        <v>86</v>
      </c>
      <c r="X7" s="145" t="s">
        <v>87</v>
      </c>
      <c r="Y7" s="73"/>
      <c r="Z7" s="73"/>
      <c r="AA7" s="73"/>
      <c r="AB7" s="73"/>
      <c r="AC7" s="73"/>
      <c r="AD7" s="73"/>
    </row>
    <row r="8" spans="1:30" x14ac:dyDescent="0.25">
      <c r="A8" s="8"/>
      <c r="B8" s="137" t="s">
        <v>88</v>
      </c>
      <c r="C8" s="138" t="s">
        <v>89</v>
      </c>
      <c r="D8" s="139" t="s">
        <v>80</v>
      </c>
      <c r="E8" s="146" t="s">
        <v>84</v>
      </c>
      <c r="F8" s="103"/>
      <c r="G8" s="140">
        <v>1</v>
      </c>
      <c r="H8" s="141"/>
      <c r="I8" s="140"/>
      <c r="J8" s="142" t="s">
        <v>90</v>
      </c>
      <c r="K8" s="142">
        <v>1</v>
      </c>
      <c r="L8" s="142"/>
      <c r="M8" s="142">
        <v>1</v>
      </c>
      <c r="N8" s="140"/>
      <c r="O8" s="141">
        <v>2</v>
      </c>
      <c r="P8" s="140"/>
      <c r="Q8" s="143" t="s">
        <v>68</v>
      </c>
      <c r="R8" s="143" t="s">
        <v>72</v>
      </c>
      <c r="S8" s="143"/>
      <c r="T8" s="143" t="s">
        <v>61</v>
      </c>
      <c r="U8" s="143" t="s">
        <v>94</v>
      </c>
      <c r="V8" s="144">
        <v>0.4</v>
      </c>
      <c r="W8" s="139" t="s">
        <v>91</v>
      </c>
      <c r="X8" s="140" t="s">
        <v>92</v>
      </c>
      <c r="Y8" s="73"/>
      <c r="Z8" s="73"/>
      <c r="AA8" s="73"/>
      <c r="AB8" s="73"/>
      <c r="AC8" s="73"/>
      <c r="AD8" s="73"/>
    </row>
    <row r="9" spans="1:30" x14ac:dyDescent="0.25">
      <c r="A9" s="23"/>
      <c r="B9" s="22" t="s">
        <v>7</v>
      </c>
      <c r="C9" s="17"/>
      <c r="D9" s="16"/>
      <c r="E9" s="104"/>
      <c r="F9" s="113"/>
      <c r="G9" s="18">
        <v>2</v>
      </c>
      <c r="H9" s="18"/>
      <c r="I9" s="18"/>
      <c r="J9" s="17"/>
      <c r="K9" s="17"/>
      <c r="L9" s="17"/>
      <c r="M9" s="18">
        <f t="shared" ref="M9" si="0">SUM(M6:M8)</f>
        <v>2</v>
      </c>
      <c r="N9" s="18"/>
      <c r="O9" s="18">
        <v>2</v>
      </c>
      <c r="P9" s="18"/>
      <c r="Q9" s="75" t="s">
        <v>95</v>
      </c>
      <c r="R9" s="75" t="s">
        <v>63</v>
      </c>
      <c r="S9" s="75"/>
      <c r="T9" s="75" t="s">
        <v>61</v>
      </c>
      <c r="U9" s="75" t="s">
        <v>66</v>
      </c>
      <c r="V9" s="33">
        <v>0.42899999999999999</v>
      </c>
      <c r="W9" s="105"/>
      <c r="X9" s="75"/>
      <c r="Y9" s="73"/>
      <c r="Z9" s="73"/>
      <c r="AA9" s="73"/>
      <c r="AB9" s="73"/>
      <c r="AC9" s="73"/>
      <c r="AD9" s="73"/>
    </row>
    <row r="10" spans="1:30" x14ac:dyDescent="0.25">
      <c r="A10" s="23"/>
      <c r="B10" s="106"/>
      <c r="C10" s="108"/>
      <c r="D10" s="108"/>
      <c r="E10" s="110"/>
      <c r="F10" s="110"/>
      <c r="G10" s="121"/>
      <c r="H10" s="109"/>
      <c r="I10" s="107"/>
      <c r="J10" s="109"/>
      <c r="K10" s="107"/>
      <c r="L10" s="109"/>
      <c r="M10" s="109"/>
      <c r="N10" s="109"/>
      <c r="O10" s="109"/>
      <c r="P10" s="109"/>
      <c r="Q10" s="122"/>
      <c r="R10" s="122"/>
      <c r="S10" s="122"/>
      <c r="T10" s="122"/>
      <c r="U10" s="122"/>
      <c r="V10" s="109"/>
      <c r="W10" s="109"/>
      <c r="X10" s="111"/>
      <c r="Y10" s="73"/>
      <c r="Z10" s="73"/>
      <c r="AA10" s="73"/>
      <c r="AB10" s="73"/>
      <c r="AC10" s="73"/>
      <c r="AD10" s="73"/>
    </row>
    <row r="11" spans="1:30" x14ac:dyDescent="0.25">
      <c r="A11" s="23"/>
      <c r="B11" s="67"/>
      <c r="C11" s="35"/>
      <c r="D11" s="67"/>
      <c r="E11" s="10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101"/>
      <c r="R11" s="101"/>
      <c r="S11" s="101"/>
      <c r="T11" s="101"/>
      <c r="U11" s="101"/>
      <c r="V11" s="35"/>
      <c r="W11" s="67"/>
      <c r="X11" s="35"/>
      <c r="Y11" s="73"/>
      <c r="Z11" s="73"/>
      <c r="AA11" s="73"/>
      <c r="AB11" s="73"/>
      <c r="AC11" s="73"/>
      <c r="AD11" s="73"/>
    </row>
    <row r="12" spans="1:30" x14ac:dyDescent="0.25">
      <c r="A12" s="23"/>
      <c r="B12" s="67"/>
      <c r="C12" s="35"/>
      <c r="D12" s="67"/>
      <c r="E12" s="10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101"/>
      <c r="R12" s="101"/>
      <c r="S12" s="101"/>
      <c r="T12" s="101"/>
      <c r="U12" s="101"/>
      <c r="V12" s="35"/>
      <c r="W12" s="67"/>
      <c r="X12" s="35"/>
      <c r="Y12" s="73"/>
      <c r="Z12" s="73"/>
      <c r="AA12" s="73"/>
      <c r="AB12" s="73"/>
      <c r="AC12" s="73"/>
      <c r="AD12" s="73"/>
    </row>
    <row r="13" spans="1:30" x14ac:dyDescent="0.25">
      <c r="A13" s="23"/>
      <c r="B13" s="67"/>
      <c r="C13" s="35"/>
      <c r="D13" s="67"/>
      <c r="E13" s="10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01"/>
      <c r="R13" s="101"/>
      <c r="S13" s="101"/>
      <c r="T13" s="101"/>
      <c r="U13" s="101"/>
      <c r="V13" s="35"/>
      <c r="W13" s="67"/>
      <c r="X13" s="35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01"/>
      <c r="R14" s="101"/>
      <c r="S14" s="101"/>
      <c r="T14" s="101"/>
      <c r="U14" s="101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67"/>
      <c r="E18" s="10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35"/>
      <c r="D20" s="67"/>
      <c r="E20" s="10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01"/>
      <c r="R20" s="101"/>
      <c r="S20" s="101"/>
      <c r="T20" s="101"/>
      <c r="U20" s="101"/>
      <c r="V20" s="35"/>
      <c r="W20" s="67"/>
      <c r="X20" s="35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127"/>
      <c r="R21" s="127"/>
      <c r="S21" s="127"/>
      <c r="T21" s="127"/>
      <c r="U21" s="127"/>
      <c r="V21" s="67"/>
      <c r="W21" s="67"/>
      <c r="X21" s="67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35"/>
      <c r="D22" s="67"/>
      <c r="E22" s="10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01"/>
      <c r="R22" s="101"/>
      <c r="S22" s="101"/>
      <c r="T22" s="101"/>
      <c r="U22" s="101"/>
      <c r="V22" s="35"/>
      <c r="W22" s="67"/>
      <c r="X22" s="35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35"/>
      <c r="D23" s="67"/>
      <c r="E23" s="10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1"/>
      <c r="R23" s="101"/>
      <c r="S23" s="101"/>
      <c r="T23" s="101"/>
      <c r="U23" s="101"/>
      <c r="V23" s="35"/>
      <c r="W23" s="67"/>
      <c r="X23" s="35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35"/>
      <c r="D24" s="67"/>
      <c r="E24" s="10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1"/>
      <c r="R24" s="101"/>
      <c r="S24" s="101"/>
      <c r="T24" s="101"/>
      <c r="U24" s="101"/>
      <c r="V24" s="35"/>
      <c r="W24" s="67"/>
      <c r="X24" s="35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35"/>
      <c r="D25" s="67"/>
      <c r="E25" s="10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1"/>
      <c r="R25" s="101"/>
      <c r="S25" s="101"/>
      <c r="T25" s="101"/>
      <c r="U25" s="101"/>
      <c r="V25" s="35"/>
      <c r="W25" s="67"/>
      <c r="X25" s="35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35"/>
      <c r="D26" s="67"/>
      <c r="E26" s="10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1"/>
      <c r="R26" s="101"/>
      <c r="S26" s="101"/>
      <c r="T26" s="101"/>
      <c r="U26" s="101"/>
      <c r="V26" s="35"/>
      <c r="W26" s="67"/>
      <c r="X26" s="35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35"/>
      <c r="D27" s="67"/>
      <c r="E27" s="10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1"/>
      <c r="R27" s="101"/>
      <c r="S27" s="101"/>
      <c r="T27" s="101"/>
      <c r="U27" s="101"/>
      <c r="V27" s="35"/>
      <c r="W27" s="67"/>
      <c r="X27" s="35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35"/>
      <c r="D28" s="67"/>
      <c r="E28" s="10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1"/>
      <c r="R28" s="101"/>
      <c r="S28" s="101"/>
      <c r="T28" s="101"/>
      <c r="U28" s="101"/>
      <c r="V28" s="35"/>
      <c r="W28" s="67"/>
      <c r="X28" s="35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35"/>
      <c r="D29" s="67"/>
      <c r="E29" s="10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01"/>
      <c r="R29" s="101"/>
      <c r="S29" s="101"/>
      <c r="T29" s="101"/>
      <c r="U29" s="101"/>
      <c r="V29" s="35"/>
      <c r="W29" s="67"/>
      <c r="X29" s="35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35"/>
      <c r="D30" s="67"/>
      <c r="E30" s="10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01"/>
      <c r="R30" s="101"/>
      <c r="S30" s="101"/>
      <c r="T30" s="101"/>
      <c r="U30" s="101"/>
      <c r="V30" s="35"/>
      <c r="W30" s="67"/>
      <c r="X30" s="35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35"/>
      <c r="D31" s="67"/>
      <c r="E31" s="10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01"/>
      <c r="R31" s="101"/>
      <c r="S31" s="101"/>
      <c r="T31" s="101"/>
      <c r="U31" s="101"/>
      <c r="V31" s="35"/>
      <c r="W31" s="67"/>
      <c r="X31" s="35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100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1"/>
      <c r="R44" s="101"/>
      <c r="S44" s="101"/>
      <c r="T44" s="101"/>
      <c r="U44" s="101"/>
      <c r="V44" s="35"/>
      <c r="W44" s="67"/>
      <c r="X44" s="35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100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1"/>
      <c r="R45" s="101"/>
      <c r="S45" s="101"/>
      <c r="T45" s="101"/>
      <c r="U45" s="101"/>
      <c r="V45" s="35"/>
      <c r="W45" s="67"/>
      <c r="X45" s="35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100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1"/>
      <c r="R46" s="101"/>
      <c r="S46" s="101"/>
      <c r="T46" s="101"/>
      <c r="U46" s="101"/>
      <c r="V46" s="35"/>
      <c r="W46" s="67"/>
      <c r="X46" s="35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100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1"/>
      <c r="R47" s="101"/>
      <c r="S47" s="101"/>
      <c r="T47" s="101"/>
      <c r="U47" s="101"/>
      <c r="V47" s="35"/>
      <c r="W47" s="67"/>
      <c r="X47" s="35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100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01"/>
      <c r="R48" s="101"/>
      <c r="S48" s="101"/>
      <c r="T48" s="101"/>
      <c r="U48" s="101"/>
      <c r="V48" s="35"/>
      <c r="W48" s="67"/>
      <c r="X48" s="35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100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01"/>
      <c r="R49" s="101"/>
      <c r="S49" s="101"/>
      <c r="T49" s="101"/>
      <c r="U49" s="101"/>
      <c r="V49" s="35"/>
      <c r="W49" s="67"/>
      <c r="X49" s="35"/>
      <c r="Y49" s="73"/>
      <c r="Z49" s="73"/>
      <c r="AA49" s="73"/>
      <c r="AB49" s="73"/>
      <c r="AC49" s="73"/>
      <c r="AD49" s="73"/>
    </row>
    <row r="50" spans="1:30" x14ac:dyDescent="0.25">
      <c r="A50" s="23"/>
      <c r="B50" s="67"/>
      <c r="C50" s="35"/>
      <c r="D50" s="67"/>
      <c r="E50" s="100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01"/>
      <c r="R50" s="101"/>
      <c r="S50" s="101"/>
      <c r="T50" s="101"/>
      <c r="U50" s="101"/>
      <c r="V50" s="35"/>
      <c r="W50" s="67"/>
      <c r="X50" s="35"/>
      <c r="Y50" s="73"/>
      <c r="Z50" s="73"/>
      <c r="AA50" s="73"/>
      <c r="AB50" s="73"/>
      <c r="AC50" s="73"/>
      <c r="AD50" s="73"/>
    </row>
    <row r="51" spans="1:30" x14ac:dyDescent="0.25">
      <c r="A51" s="23"/>
      <c r="B51" s="67"/>
      <c r="C51" s="35"/>
      <c r="D51" s="67"/>
      <c r="E51" s="100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01"/>
      <c r="R51" s="101"/>
      <c r="S51" s="101"/>
      <c r="T51" s="101"/>
      <c r="U51" s="101"/>
      <c r="V51" s="35"/>
      <c r="W51" s="67"/>
      <c r="X51" s="35"/>
      <c r="Y51" s="73"/>
      <c r="Z51" s="73"/>
      <c r="AA51" s="73"/>
      <c r="AB51" s="73"/>
      <c r="AC51" s="73"/>
      <c r="AD51" s="73"/>
    </row>
    <row r="52" spans="1:30" x14ac:dyDescent="0.25">
      <c r="A52" s="23"/>
      <c r="B52" s="67"/>
      <c r="C52" s="35"/>
      <c r="D52" s="67"/>
      <c r="E52" s="100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01"/>
      <c r="R52" s="101"/>
      <c r="S52" s="101"/>
      <c r="T52" s="101"/>
      <c r="U52" s="101"/>
      <c r="V52" s="35"/>
      <c r="W52" s="67"/>
      <c r="X52" s="35"/>
      <c r="Y52" s="73"/>
      <c r="Z52" s="73"/>
      <c r="AA52" s="73"/>
      <c r="AB52" s="73"/>
      <c r="AC52" s="73"/>
      <c r="AD52" s="73"/>
    </row>
    <row r="53" spans="1:30" x14ac:dyDescent="0.25">
      <c r="A53" s="23"/>
      <c r="B53" s="67"/>
      <c r="C53" s="35"/>
      <c r="D53" s="67"/>
      <c r="E53" s="100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01"/>
      <c r="R53" s="101"/>
      <c r="S53" s="101"/>
      <c r="T53" s="101"/>
      <c r="U53" s="101"/>
      <c r="V53" s="35"/>
      <c r="W53" s="67"/>
      <c r="X53" s="35"/>
      <c r="Y53" s="73"/>
      <c r="Z53" s="73"/>
      <c r="AA53" s="73"/>
      <c r="AB53" s="73"/>
      <c r="AC53" s="73"/>
      <c r="AD53" s="73"/>
    </row>
    <row r="54" spans="1:30" x14ac:dyDescent="0.25">
      <c r="A54" s="23"/>
      <c r="B54" s="67"/>
      <c r="C54" s="35"/>
      <c r="D54" s="67"/>
      <c r="E54" s="100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01"/>
      <c r="R54" s="101"/>
      <c r="S54" s="101"/>
      <c r="T54" s="101"/>
      <c r="U54" s="101"/>
      <c r="V54" s="35"/>
      <c r="W54" s="67"/>
      <c r="X54" s="35"/>
      <c r="Y54" s="73"/>
      <c r="Z54" s="73"/>
      <c r="AA54" s="73"/>
      <c r="AB54" s="73"/>
      <c r="AC54" s="73"/>
      <c r="AD54" s="73"/>
    </row>
    <row r="55" spans="1:30" x14ac:dyDescent="0.25">
      <c r="A55" s="23"/>
      <c r="B55" s="67"/>
      <c r="C55" s="35"/>
      <c r="D55" s="67"/>
      <c r="E55" s="67"/>
      <c r="F55" s="24"/>
      <c r="G55" s="35"/>
      <c r="H55" s="38"/>
      <c r="I55" s="35"/>
      <c r="J55" s="24"/>
      <c r="K55" s="24"/>
      <c r="L55" s="24"/>
      <c r="M55" s="24"/>
      <c r="N55" s="66"/>
      <c r="O55" s="66"/>
      <c r="P55" s="24"/>
      <c r="Q55" s="128"/>
      <c r="R55" s="128"/>
      <c r="S55" s="128"/>
      <c r="T55" s="128"/>
      <c r="U55" s="128"/>
      <c r="V55" s="24"/>
      <c r="W55" s="67"/>
      <c r="X55" s="24"/>
      <c r="Y55" s="73"/>
      <c r="Z55" s="73"/>
      <c r="AA55" s="73"/>
      <c r="AB55" s="73"/>
      <c r="AC55" s="73"/>
      <c r="AD55" s="73"/>
    </row>
    <row r="56" spans="1:30" x14ac:dyDescent="0.25">
      <c r="A56" s="23"/>
      <c r="B56" s="67"/>
      <c r="C56" s="35"/>
      <c r="D56" s="67"/>
      <c r="E56" s="67"/>
      <c r="F56" s="24"/>
      <c r="G56" s="35"/>
      <c r="H56" s="38"/>
      <c r="I56" s="35"/>
      <c r="J56" s="24"/>
      <c r="K56" s="24"/>
      <c r="L56" s="24"/>
      <c r="M56" s="24"/>
      <c r="N56" s="66"/>
      <c r="O56" s="66"/>
      <c r="P56" s="24"/>
      <c r="Q56" s="128"/>
      <c r="R56" s="128"/>
      <c r="S56" s="128"/>
      <c r="T56" s="128"/>
      <c r="U56" s="128"/>
      <c r="V56" s="24"/>
      <c r="W56" s="67"/>
      <c r="X56" s="24"/>
      <c r="Y56" s="73"/>
      <c r="Z56" s="73"/>
      <c r="AA56" s="73"/>
      <c r="AB56" s="73"/>
      <c r="AC56" s="73"/>
      <c r="AD56" s="73"/>
    </row>
    <row r="57" spans="1:30" x14ac:dyDescent="0.25">
      <c r="A57" s="23"/>
      <c r="B57" s="67"/>
      <c r="C57" s="35"/>
      <c r="D57" s="67"/>
      <c r="E57" s="67"/>
      <c r="F57" s="24"/>
      <c r="G57" s="35"/>
      <c r="H57" s="38"/>
      <c r="I57" s="35"/>
      <c r="J57" s="24"/>
      <c r="K57" s="24"/>
      <c r="L57" s="24"/>
      <c r="M57" s="24"/>
      <c r="N57" s="66"/>
      <c r="O57" s="66"/>
      <c r="P57" s="24"/>
      <c r="Q57" s="128"/>
      <c r="R57" s="128"/>
      <c r="S57" s="128"/>
      <c r="T57" s="128"/>
      <c r="U57" s="128"/>
      <c r="V57" s="24"/>
      <c r="W57" s="67"/>
      <c r="X57" s="24"/>
      <c r="Y57" s="73"/>
      <c r="Z57" s="73"/>
      <c r="AA57" s="73"/>
      <c r="AB57" s="73"/>
      <c r="AC57" s="73"/>
      <c r="AD57" s="73"/>
    </row>
    <row r="58" spans="1:30" x14ac:dyDescent="0.25">
      <c r="A58" s="23"/>
      <c r="B58" s="67"/>
      <c r="C58" s="35"/>
      <c r="D58" s="67"/>
      <c r="E58" s="67"/>
      <c r="F58" s="24"/>
      <c r="G58" s="35"/>
      <c r="H58" s="38"/>
      <c r="I58" s="35"/>
      <c r="J58" s="24"/>
      <c r="K58" s="24"/>
      <c r="L58" s="24"/>
      <c r="M58" s="24"/>
      <c r="N58" s="66"/>
      <c r="O58" s="66"/>
      <c r="P58" s="24"/>
      <c r="Q58" s="128"/>
      <c r="R58" s="128"/>
      <c r="S58" s="128"/>
      <c r="T58" s="128"/>
      <c r="U58" s="128"/>
      <c r="V58" s="24"/>
      <c r="W58" s="67"/>
      <c r="X58" s="24"/>
      <c r="Y58" s="73"/>
      <c r="Z58" s="73"/>
      <c r="AA58" s="73"/>
      <c r="AB58" s="73"/>
      <c r="AC58" s="73"/>
      <c r="AD58" s="73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2019-09-23T20:19:00Z</dcterms:modified>
</cp:coreProperties>
</file>