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23" i="1" l="1"/>
  <c r="O23" i="1"/>
  <c r="O20" i="1"/>
  <c r="M21" i="1"/>
  <c r="L21" i="1"/>
  <c r="K21" i="1"/>
  <c r="O20" i="3" l="1"/>
  <c r="O17" i="3"/>
  <c r="N17" i="3"/>
  <c r="M17" i="3"/>
  <c r="L17" i="3"/>
  <c r="K17" i="3"/>
  <c r="AS14" i="3"/>
  <c r="AQ14" i="3"/>
  <c r="AP14" i="3"/>
  <c r="AO14" i="3"/>
  <c r="AN14" i="3"/>
  <c r="AM14" i="3"/>
  <c r="AG14" i="3"/>
  <c r="K19" i="3" s="1"/>
  <c r="AE14" i="3"/>
  <c r="I19" i="3" s="1"/>
  <c r="AD14" i="3"/>
  <c r="H19" i="3" s="1"/>
  <c r="AC14" i="3"/>
  <c r="G19" i="3" s="1"/>
  <c r="AB14" i="3"/>
  <c r="F19" i="3" s="1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H14" i="3"/>
  <c r="H18" i="3" s="1"/>
  <c r="G14" i="3"/>
  <c r="G18" i="3" s="1"/>
  <c r="G20" i="3" s="1"/>
  <c r="F14" i="3"/>
  <c r="F18" i="3" s="1"/>
  <c r="E14" i="3"/>
  <c r="E18" i="3" s="1"/>
  <c r="E20" i="3" s="1"/>
  <c r="K20" i="3" l="1"/>
  <c r="H20" i="3"/>
  <c r="I20" i="3"/>
  <c r="O18" i="3"/>
  <c r="O19" i="3"/>
  <c r="M20" i="3"/>
  <c r="N19" i="3"/>
  <c r="N18" i="3"/>
  <c r="M19" i="3"/>
  <c r="M18" i="3"/>
  <c r="F20" i="3"/>
  <c r="L18" i="3"/>
  <c r="L19" i="3"/>
  <c r="N20" i="1"/>
  <c r="L16" i="1"/>
  <c r="K16" i="1"/>
  <c r="J16" i="1"/>
  <c r="I16" i="1"/>
  <c r="D17" i="1" s="1"/>
  <c r="H16" i="1"/>
  <c r="H20" i="1" s="1"/>
  <c r="G16" i="1"/>
  <c r="G20" i="1" s="1"/>
  <c r="G23" i="1" s="1"/>
  <c r="F16" i="1"/>
  <c r="F20" i="1" s="1"/>
  <c r="E16" i="1"/>
  <c r="E20" i="1" s="1"/>
  <c r="E23" i="1" s="1"/>
  <c r="M7" i="1"/>
  <c r="M6" i="1"/>
  <c r="M16" i="1" s="1"/>
  <c r="N20" i="3" l="1"/>
  <c r="L20" i="3"/>
  <c r="K20" i="1"/>
  <c r="F23" i="1"/>
  <c r="K23" i="1" s="1"/>
  <c r="H23" i="1"/>
  <c r="L23" i="1" s="1"/>
  <c r="L20" i="1"/>
  <c r="I20" i="1"/>
  <c r="I23" i="1" l="1"/>
  <c r="M23" i="1" s="1"/>
  <c r="M20" i="1"/>
</calcChain>
</file>

<file path=xl/sharedStrings.xml><?xml version="1.0" encoding="utf-8"?>
<sst xmlns="http://schemas.openxmlformats.org/spreadsheetml/2006/main" count="184" uniqueCount="75">
  <si>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</si>
  <si>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</si>
  <si>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</si>
  <si>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</si>
  <si>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</si>
  <si>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</si>
  <si>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</si>
  <si>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</si>
  <si>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</si>
  <si>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</si>
  <si>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</si>
  <si>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</si>
  <si>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</si>
  <si>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</si>
  <si>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</si>
  <si>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</si>
  <si>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</si>
  <si>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</si>
  <si>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</si>
  <si>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</si>
  <si>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</si>
  <si>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</si>
  <si>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</si>
  <si>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</si>
  <si>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</si>
  <si>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</si>
  <si>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</si>
  <si>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</si>
  <si>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</si>
  <si>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</si>
  <si>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</si>
  <si>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</si>
  <si>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</si>
  <si>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</si>
  <si>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</si>
  <si>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Mika Jormakka</t>
  </si>
  <si>
    <t>10.</t>
  </si>
  <si>
    <t>Kiri</t>
  </si>
  <si>
    <t>8.</t>
  </si>
  <si>
    <t>14.07. 1990  Kiri - AA  3-12</t>
  </si>
  <si>
    <t xml:space="preserve">  20 v   2 kk 28 pv</t>
  </si>
  <si>
    <t>11.08. 1990  Kiri - SoJy  6-9</t>
  </si>
  <si>
    <t xml:space="preserve">  20 v   5 kk 26 pv</t>
  </si>
  <si>
    <t>HoNsU</t>
  </si>
  <si>
    <t>ykköspesis</t>
  </si>
  <si>
    <t>suomensarja</t>
  </si>
  <si>
    <t>JuPa</t>
  </si>
  <si>
    <t>Seurat</t>
  </si>
  <si>
    <t>Kiri = Jyväskylän Kiri  (1930)</t>
  </si>
  <si>
    <t>JuPa = Juvan Pallo  (1950)</t>
  </si>
  <si>
    <t>HoNsU = Hongikon Nuorisoseuran Urheilijat  (1948)</t>
  </si>
  <si>
    <t>16.4.1970</t>
  </si>
  <si>
    <t>9.</t>
  </si>
  <si>
    <t>5.</t>
  </si>
  <si>
    <t>Lohi</t>
  </si>
  <si>
    <t>2.</t>
  </si>
  <si>
    <t>YKKÖSPESIS</t>
  </si>
  <si>
    <t>7.</t>
  </si>
  <si>
    <t>12.</t>
  </si>
  <si>
    <t xml:space="preserve"> Arvo-ottelut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</si>
  <si>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</si>
  <si>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</si>
  <si>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</si>
  <si>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</si>
  <si>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</si>
  <si>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</si>
  <si>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</si>
  <si>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</si>
  <si>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</si>
  <si>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</si>
  <si>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</si>
  <si>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</si>
  <si>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</si>
  <si>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4.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</si>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</sst>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5" fontId="2" fillId="7" borderId="1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7" borderId="6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9" borderId="6" xfId="0" applyFont="1" applyFill="1" applyBorder="1" applyAlignment="1"/>
    <xf numFmtId="0" fontId="2" fillId="9" borderId="7" xfId="0" applyFont="1" applyFill="1" applyBorder="1" applyAlignment="1">
      <alignment horizontal="center"/>
    </xf>
    <xf numFmtId="165" fontId="2" fillId="9" borderId="1" xfId="0" applyNumberFormat="1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6" xfId="0" applyFont="1" applyFill="1" applyBorder="1" applyAlignment="1"/>
    <xf numFmtId="0" fontId="2" fillId="6" borderId="7" xfId="0" applyFont="1" applyFill="1" applyBorder="1" applyAlignment="1">
      <alignment horizontal="center"/>
    </xf>
    <xf numFmtId="0" fontId="6" fillId="2" borderId="0" xfId="0" applyFont="1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4" fillId="0" borderId="0" xfId="0" applyFont="1" applyFill="1"/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4" fillId="2" borderId="0" xfId="0" applyFont="1" applyFill="1"/>
    <xf numFmtId="0" fontId="2" fillId="2" borderId="1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0" borderId="0" xfId="0" applyFont="1" applyFill="1"/>
    <xf numFmtId="0" fontId="2" fillId="5" borderId="6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left"/>
    </xf>
    <xf numFmtId="0" fontId="2" fillId="8" borderId="7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center"/>
    </xf>
    <xf numFmtId="0" fontId="2" fillId="8" borderId="7" xfId="0" applyFont="1" applyFill="1" applyBorder="1"/>
    <xf numFmtId="0" fontId="2" fillId="8" borderId="5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11" xfId="0" applyFont="1" applyFill="1" applyBorder="1" applyAlignment="1">
      <alignment horizontal="left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8"/>
  <sheetViews>
    <sheetView tabSelected="1" zoomScale="97" zoomScaleNormal="97" workbookViewId="0"/>
  </sheetViews>
  <sheetFormatPr defaultRowHeight="15" customHeight="1" x14ac:dyDescent="0.25"/>
  <cols>
    <col min="1" max="1" width="0.7109375" style="94" customWidth="1"/>
    <col min="2" max="2" width="6.7109375" style="74" customWidth="1"/>
    <col min="3" max="3" width="6.7109375" style="73" customWidth="1"/>
    <col min="4" max="4" width="9.140625" style="74" customWidth="1"/>
    <col min="5" max="8" width="5.7109375" style="73" customWidth="1"/>
    <col min="9" max="9" width="5.140625" style="73" customWidth="1"/>
    <col min="10" max="10" width="5.85546875" style="73" customWidth="1"/>
    <col min="11" max="12" width="5.7109375" style="73" customWidth="1"/>
    <col min="13" max="13" width="6" style="73" customWidth="1"/>
    <col min="14" max="14" width="8.85546875" style="73" customWidth="1"/>
    <col min="15" max="15" width="0.5703125" style="25" customWidth="1"/>
    <col min="16" max="20" width="5.7109375" style="73" customWidth="1"/>
    <col min="21" max="21" width="8.7109375" style="73" customWidth="1"/>
    <col min="22" max="22" width="0.5703125" style="25" customWidth="1"/>
    <col min="23" max="27" width="5.7109375" style="73" customWidth="1"/>
    <col min="28" max="28" width="8.7109375" style="73" customWidth="1"/>
    <col min="29" max="29" width="0.5703125" style="25" customWidth="1"/>
    <col min="30" max="35" width="5.7109375" style="73" customWidth="1"/>
    <col min="36" max="36" width="82.7109375" style="97" customWidth="1"/>
    <col min="37" max="16384" width="9.140625" style="94"/>
  </cols>
  <sheetData>
    <row r="1" spans="1:36" ht="16.5" customHeight="1" x14ac:dyDescent="0.25">
      <c r="A1" s="97"/>
      <c r="B1" s="2" t="s">
        <v>35</v>
      </c>
      <c r="C1" s="3"/>
      <c r="D1" s="4"/>
      <c r="E1" s="5" t="s">
        <v>51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100" customFormat="1" ht="15" customHeight="1" x14ac:dyDescent="0.2">
      <c r="A2" s="91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15</v>
      </c>
      <c r="Q2" s="12"/>
      <c r="R2" s="12"/>
      <c r="S2" s="12"/>
      <c r="T2" s="18"/>
      <c r="U2" s="19"/>
      <c r="V2" s="99"/>
      <c r="W2" s="20" t="s">
        <v>16</v>
      </c>
      <c r="X2" s="12"/>
      <c r="Y2" s="12"/>
      <c r="Z2" s="12"/>
      <c r="AA2" s="12"/>
      <c r="AB2" s="13"/>
      <c r="AC2" s="99"/>
      <c r="AD2" s="20" t="s">
        <v>59</v>
      </c>
      <c r="AE2" s="12"/>
      <c r="AF2" s="12"/>
      <c r="AG2" s="18"/>
      <c r="AH2" s="12" t="s">
        <v>60</v>
      </c>
      <c r="AI2" s="13"/>
      <c r="AJ2" s="91"/>
    </row>
    <row r="3" spans="1:36" s="100" customFormat="1" ht="15" customHeight="1" x14ac:dyDescent="0.2">
      <c r="A3" s="9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1"/>
      <c r="AD3" s="16" t="s">
        <v>23</v>
      </c>
      <c r="AE3" s="16" t="s">
        <v>24</v>
      </c>
      <c r="AF3" s="13" t="s">
        <v>63</v>
      </c>
      <c r="AG3" s="13" t="s">
        <v>32</v>
      </c>
      <c r="AH3" s="15" t="s">
        <v>33</v>
      </c>
      <c r="AI3" s="16" t="s">
        <v>34</v>
      </c>
      <c r="AJ3" s="91"/>
    </row>
    <row r="4" spans="1:36" s="100" customFormat="1" ht="15" customHeight="1" x14ac:dyDescent="0.2">
      <c r="A4" s="91"/>
      <c r="B4" s="88">
        <v>1988</v>
      </c>
      <c r="C4" s="88" t="s">
        <v>57</v>
      </c>
      <c r="D4" s="89" t="s">
        <v>37</v>
      </c>
      <c r="E4" s="88"/>
      <c r="F4" s="80" t="s">
        <v>45</v>
      </c>
      <c r="G4" s="90"/>
      <c r="H4" s="88"/>
      <c r="I4" s="88"/>
      <c r="J4" s="88"/>
      <c r="K4" s="88"/>
      <c r="L4" s="88"/>
      <c r="M4" s="88"/>
      <c r="N4" s="32"/>
      <c r="O4" s="21"/>
      <c r="P4" s="22"/>
      <c r="Q4" s="22"/>
      <c r="R4" s="22"/>
      <c r="S4" s="22"/>
      <c r="T4" s="22"/>
      <c r="U4" s="27"/>
      <c r="V4" s="21"/>
      <c r="W4" s="34"/>
      <c r="X4" s="34"/>
      <c r="Y4" s="26"/>
      <c r="Z4" s="34"/>
      <c r="AA4" s="26"/>
      <c r="AB4" s="101"/>
      <c r="AC4" s="21"/>
      <c r="AD4" s="22"/>
      <c r="AE4" s="22"/>
      <c r="AF4" s="22"/>
      <c r="AG4" s="22"/>
      <c r="AH4" s="22"/>
      <c r="AI4" s="22"/>
      <c r="AJ4" s="91"/>
    </row>
    <row r="5" spans="1:36" s="100" customFormat="1" ht="15" customHeight="1" x14ac:dyDescent="0.2">
      <c r="A5" s="91"/>
      <c r="B5" s="88">
        <v>1989</v>
      </c>
      <c r="C5" s="88" t="s">
        <v>58</v>
      </c>
      <c r="D5" s="89" t="s">
        <v>37</v>
      </c>
      <c r="E5" s="88"/>
      <c r="F5" s="80" t="s">
        <v>45</v>
      </c>
      <c r="G5" s="90"/>
      <c r="H5" s="88"/>
      <c r="I5" s="88"/>
      <c r="J5" s="88"/>
      <c r="K5" s="88"/>
      <c r="L5" s="88"/>
      <c r="M5" s="88"/>
      <c r="N5" s="32"/>
      <c r="O5" s="21"/>
      <c r="P5" s="22"/>
      <c r="Q5" s="22"/>
      <c r="R5" s="22"/>
      <c r="S5" s="22"/>
      <c r="T5" s="22"/>
      <c r="U5" s="27"/>
      <c r="V5" s="21"/>
      <c r="W5" s="34"/>
      <c r="X5" s="34"/>
      <c r="Y5" s="26"/>
      <c r="Z5" s="34"/>
      <c r="AA5" s="26"/>
      <c r="AB5" s="101"/>
      <c r="AC5" s="21"/>
      <c r="AD5" s="22"/>
      <c r="AE5" s="22"/>
      <c r="AF5" s="22"/>
      <c r="AG5" s="22"/>
      <c r="AH5" s="22"/>
      <c r="AI5" s="22"/>
      <c r="AJ5" s="91"/>
    </row>
    <row r="6" spans="1:36" s="100" customFormat="1" ht="15" customHeight="1" x14ac:dyDescent="0.2">
      <c r="A6" s="91"/>
      <c r="B6" s="22">
        <v>1990</v>
      </c>
      <c r="C6" s="22" t="s">
        <v>36</v>
      </c>
      <c r="D6" s="23" t="s">
        <v>37</v>
      </c>
      <c r="E6" s="22">
        <v>6</v>
      </c>
      <c r="F6" s="22">
        <v>0</v>
      </c>
      <c r="G6" s="22">
        <v>1</v>
      </c>
      <c r="H6" s="22">
        <v>0</v>
      </c>
      <c r="I6" s="22">
        <v>17</v>
      </c>
      <c r="J6" s="22">
        <v>9</v>
      </c>
      <c r="K6" s="22">
        <v>3</v>
      </c>
      <c r="L6" s="22">
        <v>4</v>
      </c>
      <c r="M6" s="22">
        <f>PRODUCT(F6+G6)</f>
        <v>1</v>
      </c>
      <c r="N6" s="24">
        <v>0.42499999999999999</v>
      </c>
      <c r="O6" s="21"/>
      <c r="P6" s="22"/>
      <c r="Q6" s="22"/>
      <c r="R6" s="22"/>
      <c r="S6" s="22"/>
      <c r="T6" s="22"/>
      <c r="U6" s="27"/>
      <c r="V6" s="21"/>
      <c r="W6" s="34"/>
      <c r="X6" s="34"/>
      <c r="Y6" s="26"/>
      <c r="Z6" s="34"/>
      <c r="AA6" s="26"/>
      <c r="AB6" s="101"/>
      <c r="AC6" s="21"/>
      <c r="AD6" s="22"/>
      <c r="AE6" s="22"/>
      <c r="AF6" s="22"/>
      <c r="AG6" s="22"/>
      <c r="AH6" s="22"/>
      <c r="AI6" s="22"/>
      <c r="AJ6" s="91"/>
    </row>
    <row r="7" spans="1:36" s="100" customFormat="1" ht="15" customHeight="1" x14ac:dyDescent="0.2">
      <c r="A7" s="91"/>
      <c r="B7" s="29">
        <v>1991</v>
      </c>
      <c r="C7" s="29" t="s">
        <v>38</v>
      </c>
      <c r="D7" s="30" t="s">
        <v>37</v>
      </c>
      <c r="E7" s="29">
        <v>11</v>
      </c>
      <c r="F7" s="29">
        <v>0</v>
      </c>
      <c r="G7" s="31">
        <v>0</v>
      </c>
      <c r="H7" s="29">
        <v>0</v>
      </c>
      <c r="I7" s="29">
        <v>10</v>
      </c>
      <c r="J7" s="29">
        <v>4</v>
      </c>
      <c r="K7" s="29">
        <v>2</v>
      </c>
      <c r="L7" s="29">
        <v>4</v>
      </c>
      <c r="M7" s="29">
        <f>PRODUCT(F7+G7)</f>
        <v>0</v>
      </c>
      <c r="N7" s="24">
        <v>0.34499999999999997</v>
      </c>
      <c r="O7" s="21"/>
      <c r="P7" s="22">
        <v>2</v>
      </c>
      <c r="Q7" s="22">
        <v>0</v>
      </c>
      <c r="R7" s="22">
        <v>1</v>
      </c>
      <c r="S7" s="22">
        <v>1</v>
      </c>
      <c r="T7" s="22">
        <v>2</v>
      </c>
      <c r="U7" s="122">
        <v>0.2</v>
      </c>
      <c r="V7" s="21"/>
      <c r="W7" s="34"/>
      <c r="X7" s="34"/>
      <c r="Y7" s="26"/>
      <c r="Z7" s="34"/>
      <c r="AA7" s="26"/>
      <c r="AB7" s="101"/>
      <c r="AC7" s="21"/>
      <c r="AD7" s="22"/>
      <c r="AE7" s="22"/>
      <c r="AF7" s="22"/>
      <c r="AG7" s="22"/>
      <c r="AH7" s="22"/>
      <c r="AI7" s="22"/>
      <c r="AJ7" s="91"/>
    </row>
    <row r="8" spans="1:36" s="100" customFormat="1" ht="15" customHeight="1" x14ac:dyDescent="0.2">
      <c r="A8" s="91"/>
      <c r="B8" s="77">
        <v>1992</v>
      </c>
      <c r="C8" s="77" t="s">
        <v>38</v>
      </c>
      <c r="D8" s="79" t="s">
        <v>43</v>
      </c>
      <c r="E8" s="77"/>
      <c r="F8" s="79" t="s">
        <v>44</v>
      </c>
      <c r="G8" s="75"/>
      <c r="H8" s="82"/>
      <c r="I8" s="77"/>
      <c r="J8" s="77"/>
      <c r="K8" s="77"/>
      <c r="L8" s="77"/>
      <c r="M8" s="77"/>
      <c r="N8" s="33"/>
      <c r="O8" s="21"/>
      <c r="P8" s="22"/>
      <c r="Q8" s="22"/>
      <c r="R8" s="22"/>
      <c r="S8" s="22"/>
      <c r="T8" s="22"/>
      <c r="U8" s="27"/>
      <c r="V8" s="21"/>
      <c r="W8" s="34"/>
      <c r="X8" s="34"/>
      <c r="Y8" s="26"/>
      <c r="Z8" s="34"/>
      <c r="AA8" s="26"/>
      <c r="AB8" s="101"/>
      <c r="AC8" s="21"/>
      <c r="AD8" s="22"/>
      <c r="AE8" s="22"/>
      <c r="AF8" s="22"/>
      <c r="AG8" s="22"/>
      <c r="AH8" s="22"/>
      <c r="AI8" s="22"/>
      <c r="AJ8" s="91"/>
    </row>
    <row r="9" spans="1:36" s="100" customFormat="1" ht="15" customHeight="1" x14ac:dyDescent="0.2">
      <c r="A9" s="91"/>
      <c r="B9" s="84">
        <v>1993</v>
      </c>
      <c r="C9" s="84"/>
      <c r="D9" s="85"/>
      <c r="E9" s="84"/>
      <c r="F9" s="84"/>
      <c r="G9" s="86"/>
      <c r="H9" s="84"/>
      <c r="I9" s="84"/>
      <c r="J9" s="84"/>
      <c r="K9" s="84"/>
      <c r="L9" s="84"/>
      <c r="M9" s="84"/>
      <c r="N9" s="87"/>
      <c r="O9" s="21"/>
      <c r="P9" s="22"/>
      <c r="Q9" s="22"/>
      <c r="R9" s="22"/>
      <c r="S9" s="22"/>
      <c r="T9" s="22"/>
      <c r="U9" s="27"/>
      <c r="V9" s="21"/>
      <c r="W9" s="34"/>
      <c r="X9" s="34"/>
      <c r="Y9" s="26"/>
      <c r="Z9" s="34"/>
      <c r="AA9" s="26"/>
      <c r="AB9" s="101"/>
      <c r="AC9" s="21"/>
      <c r="AD9" s="22"/>
      <c r="AE9" s="22"/>
      <c r="AF9" s="22"/>
      <c r="AG9" s="22"/>
      <c r="AH9" s="22"/>
      <c r="AI9" s="22"/>
      <c r="AJ9" s="91"/>
    </row>
    <row r="10" spans="1:36" s="100" customFormat="1" ht="15" customHeight="1" x14ac:dyDescent="0.2">
      <c r="A10" s="91"/>
      <c r="B10" s="84">
        <v>1994</v>
      </c>
      <c r="C10" s="84"/>
      <c r="D10" s="85"/>
      <c r="E10" s="84"/>
      <c r="F10" s="84"/>
      <c r="G10" s="86"/>
      <c r="H10" s="84"/>
      <c r="I10" s="84"/>
      <c r="J10" s="84"/>
      <c r="K10" s="84"/>
      <c r="L10" s="84"/>
      <c r="M10" s="84"/>
      <c r="N10" s="87"/>
      <c r="O10" s="21"/>
      <c r="P10" s="22"/>
      <c r="Q10" s="22"/>
      <c r="R10" s="22"/>
      <c r="S10" s="22"/>
      <c r="T10" s="22"/>
      <c r="U10" s="27"/>
      <c r="V10" s="21"/>
      <c r="W10" s="34"/>
      <c r="X10" s="34"/>
      <c r="Y10" s="26"/>
      <c r="Z10" s="34"/>
      <c r="AA10" s="26"/>
      <c r="AB10" s="101"/>
      <c r="AC10" s="21"/>
      <c r="AD10" s="22"/>
      <c r="AE10" s="22"/>
      <c r="AF10" s="22"/>
      <c r="AG10" s="22"/>
      <c r="AH10" s="22"/>
      <c r="AI10" s="22"/>
      <c r="AJ10" s="91"/>
    </row>
    <row r="11" spans="1:36" s="100" customFormat="1" ht="15" customHeight="1" x14ac:dyDescent="0.2">
      <c r="A11" s="91"/>
      <c r="B11" s="88">
        <v>1995</v>
      </c>
      <c r="C11" s="88" t="s">
        <v>53</v>
      </c>
      <c r="D11" s="89" t="s">
        <v>54</v>
      </c>
      <c r="E11" s="88"/>
      <c r="F11" s="80" t="s">
        <v>45</v>
      </c>
      <c r="G11" s="90"/>
      <c r="H11" s="88"/>
      <c r="I11" s="88"/>
      <c r="J11" s="88"/>
      <c r="K11" s="88"/>
      <c r="L11" s="88"/>
      <c r="M11" s="88"/>
      <c r="N11" s="32"/>
      <c r="O11" s="21"/>
      <c r="P11" s="22"/>
      <c r="Q11" s="22"/>
      <c r="R11" s="22"/>
      <c r="S11" s="22"/>
      <c r="T11" s="22"/>
      <c r="U11" s="27"/>
      <c r="V11" s="21"/>
      <c r="W11" s="34"/>
      <c r="X11" s="34"/>
      <c r="Y11" s="26"/>
      <c r="Z11" s="34"/>
      <c r="AA11" s="26"/>
      <c r="AB11" s="101"/>
      <c r="AC11" s="21"/>
      <c r="AD11" s="22"/>
      <c r="AE11" s="22"/>
      <c r="AF11" s="22"/>
      <c r="AG11" s="22"/>
      <c r="AH11" s="22"/>
      <c r="AI11" s="22"/>
      <c r="AJ11" s="91"/>
    </row>
    <row r="12" spans="1:36" s="100" customFormat="1" ht="15" customHeight="1" x14ac:dyDescent="0.2">
      <c r="A12" s="91"/>
      <c r="B12" s="88">
        <v>1996</v>
      </c>
      <c r="C12" s="88" t="s">
        <v>53</v>
      </c>
      <c r="D12" s="89" t="s">
        <v>54</v>
      </c>
      <c r="E12" s="88"/>
      <c r="F12" s="80" t="s">
        <v>45</v>
      </c>
      <c r="G12" s="90"/>
      <c r="H12" s="88"/>
      <c r="I12" s="88"/>
      <c r="J12" s="88"/>
      <c r="K12" s="88"/>
      <c r="L12" s="88"/>
      <c r="M12" s="88"/>
      <c r="N12" s="32"/>
      <c r="O12" s="21"/>
      <c r="P12" s="22"/>
      <c r="Q12" s="22"/>
      <c r="R12" s="22"/>
      <c r="S12" s="22"/>
      <c r="T12" s="22"/>
      <c r="U12" s="27"/>
      <c r="V12" s="21"/>
      <c r="W12" s="34"/>
      <c r="X12" s="34"/>
      <c r="Y12" s="26"/>
      <c r="Z12" s="34"/>
      <c r="AA12" s="26"/>
      <c r="AB12" s="101"/>
      <c r="AC12" s="21"/>
      <c r="AD12" s="22"/>
      <c r="AE12" s="22"/>
      <c r="AF12" s="22"/>
      <c r="AG12" s="22"/>
      <c r="AH12" s="22"/>
      <c r="AI12" s="22"/>
      <c r="AJ12" s="91"/>
    </row>
    <row r="13" spans="1:36" s="100" customFormat="1" ht="15" customHeight="1" x14ac:dyDescent="0.2">
      <c r="A13" s="91"/>
      <c r="B13" s="88">
        <v>1997</v>
      </c>
      <c r="C13" s="88" t="s">
        <v>38</v>
      </c>
      <c r="D13" s="89" t="s">
        <v>54</v>
      </c>
      <c r="E13" s="88"/>
      <c r="F13" s="80" t="s">
        <v>45</v>
      </c>
      <c r="G13" s="90"/>
      <c r="H13" s="88"/>
      <c r="I13" s="88"/>
      <c r="J13" s="88"/>
      <c r="K13" s="88"/>
      <c r="L13" s="88"/>
      <c r="M13" s="88"/>
      <c r="N13" s="32"/>
      <c r="O13" s="21"/>
      <c r="P13" s="22"/>
      <c r="Q13" s="22"/>
      <c r="R13" s="22"/>
      <c r="S13" s="22"/>
      <c r="T13" s="22"/>
      <c r="U13" s="27"/>
      <c r="V13" s="21"/>
      <c r="W13" s="34"/>
      <c r="X13" s="34"/>
      <c r="Y13" s="26"/>
      <c r="Z13" s="34"/>
      <c r="AA13" s="26"/>
      <c r="AB13" s="101"/>
      <c r="AC13" s="21"/>
      <c r="AD13" s="22"/>
      <c r="AE13" s="22"/>
      <c r="AF13" s="22"/>
      <c r="AG13" s="22"/>
      <c r="AH13" s="22"/>
      <c r="AI13" s="22"/>
      <c r="AJ13" s="91"/>
    </row>
    <row r="14" spans="1:36" s="100" customFormat="1" ht="15" customHeight="1" x14ac:dyDescent="0.2">
      <c r="A14" s="91"/>
      <c r="B14" s="88">
        <v>1998</v>
      </c>
      <c r="C14" s="88" t="s">
        <v>55</v>
      </c>
      <c r="D14" s="89" t="s">
        <v>54</v>
      </c>
      <c r="E14" s="88"/>
      <c r="F14" s="80" t="s">
        <v>45</v>
      </c>
      <c r="G14" s="90"/>
      <c r="H14" s="88"/>
      <c r="I14" s="88"/>
      <c r="J14" s="88"/>
      <c r="K14" s="88"/>
      <c r="L14" s="88"/>
      <c r="M14" s="88"/>
      <c r="N14" s="32"/>
      <c r="O14" s="21"/>
      <c r="P14" s="22"/>
      <c r="Q14" s="22"/>
      <c r="R14" s="22"/>
      <c r="S14" s="22"/>
      <c r="T14" s="22"/>
      <c r="U14" s="27"/>
      <c r="V14" s="21"/>
      <c r="W14" s="34"/>
      <c r="X14" s="34"/>
      <c r="Y14" s="26"/>
      <c r="Z14" s="34"/>
      <c r="AA14" s="26"/>
      <c r="AB14" s="101"/>
      <c r="AC14" s="21"/>
      <c r="AD14" s="22"/>
      <c r="AE14" s="22"/>
      <c r="AF14" s="22"/>
      <c r="AG14" s="22"/>
      <c r="AH14" s="22"/>
      <c r="AI14" s="22"/>
      <c r="AJ14" s="91"/>
    </row>
    <row r="15" spans="1:36" s="100" customFormat="1" ht="15" customHeight="1" x14ac:dyDescent="0.2">
      <c r="A15" s="91"/>
      <c r="B15" s="76">
        <v>1999</v>
      </c>
      <c r="C15" s="76" t="s">
        <v>52</v>
      </c>
      <c r="D15" s="78" t="s">
        <v>46</v>
      </c>
      <c r="E15" s="76"/>
      <c r="F15" s="80" t="s">
        <v>45</v>
      </c>
      <c r="G15" s="81"/>
      <c r="H15" s="83"/>
      <c r="I15" s="76"/>
      <c r="J15" s="76"/>
      <c r="K15" s="76"/>
      <c r="L15" s="76"/>
      <c r="M15" s="76"/>
      <c r="N15" s="32"/>
      <c r="O15" s="21"/>
      <c r="P15" s="22"/>
      <c r="Q15" s="22"/>
      <c r="R15" s="22"/>
      <c r="S15" s="22"/>
      <c r="T15" s="22"/>
      <c r="U15" s="27"/>
      <c r="V15" s="21"/>
      <c r="W15" s="34"/>
      <c r="X15" s="34"/>
      <c r="Y15" s="26"/>
      <c r="Z15" s="34"/>
      <c r="AA15" s="26"/>
      <c r="AB15" s="101"/>
      <c r="AC15" s="21"/>
      <c r="AD15" s="22"/>
      <c r="AE15" s="22"/>
      <c r="AF15" s="22"/>
      <c r="AG15" s="22"/>
      <c r="AH15" s="22"/>
      <c r="AI15" s="22"/>
      <c r="AJ15" s="91"/>
    </row>
    <row r="16" spans="1:36" s="100" customFormat="1" ht="15" customHeight="1" x14ac:dyDescent="0.2">
      <c r="A16" s="97"/>
      <c r="B16" s="14" t="s">
        <v>7</v>
      </c>
      <c r="C16" s="15"/>
      <c r="D16" s="13"/>
      <c r="E16" s="16">
        <f t="shared" ref="E16:M16" si="0">SUM(E6:E15)</f>
        <v>17</v>
      </c>
      <c r="F16" s="16">
        <f t="shared" si="0"/>
        <v>0</v>
      </c>
      <c r="G16" s="16">
        <f t="shared" si="0"/>
        <v>1</v>
      </c>
      <c r="H16" s="16">
        <f t="shared" si="0"/>
        <v>0</v>
      </c>
      <c r="I16" s="16">
        <f t="shared" si="0"/>
        <v>27</v>
      </c>
      <c r="J16" s="16">
        <f t="shared" si="0"/>
        <v>13</v>
      </c>
      <c r="K16" s="16">
        <f t="shared" si="0"/>
        <v>5</v>
      </c>
      <c r="L16" s="16">
        <f t="shared" si="0"/>
        <v>8</v>
      </c>
      <c r="M16" s="16">
        <f t="shared" si="0"/>
        <v>1</v>
      </c>
      <c r="N16" s="35">
        <v>0.39100000000000001</v>
      </c>
      <c r="O16" s="21"/>
      <c r="P16" s="16">
        <v>2</v>
      </c>
      <c r="Q16" s="16">
        <v>0</v>
      </c>
      <c r="R16" s="16">
        <v>1</v>
      </c>
      <c r="S16" s="16">
        <v>1</v>
      </c>
      <c r="T16" s="16">
        <v>2</v>
      </c>
      <c r="U16" s="35">
        <v>0.2</v>
      </c>
      <c r="V16" s="21"/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35">
        <v>0</v>
      </c>
      <c r="AC16" s="21"/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91"/>
    </row>
    <row r="17" spans="1:37" s="100" customFormat="1" ht="15" customHeight="1" x14ac:dyDescent="0.25">
      <c r="A17" s="91"/>
      <c r="B17" s="36" t="s">
        <v>2</v>
      </c>
      <c r="C17" s="28"/>
      <c r="D17" s="37">
        <f>SUM(F16:H16)+((I16-F16-G16)/3)+(E16/3)+(Z16*25)+(AA16*25)+(AB16*10)+(AC16*25)+(AD16*20)+(AE16*15)</f>
        <v>15.333333333333332</v>
      </c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25"/>
      <c r="P17" s="38"/>
      <c r="Q17" s="41"/>
      <c r="R17" s="38"/>
      <c r="S17" s="38"/>
      <c r="T17" s="38"/>
      <c r="U17" s="38"/>
      <c r="V17" s="25"/>
      <c r="W17" s="38"/>
      <c r="X17" s="38"/>
      <c r="Y17" s="38"/>
      <c r="Z17" s="38"/>
      <c r="AA17" s="38"/>
      <c r="AB17" s="38"/>
      <c r="AC17" s="25"/>
      <c r="AD17" s="38"/>
      <c r="AE17" s="38"/>
      <c r="AF17" s="38"/>
      <c r="AG17" s="38"/>
      <c r="AH17" s="38"/>
      <c r="AI17" s="38"/>
      <c r="AJ17" s="91"/>
    </row>
    <row r="18" spans="1:37" s="100" customFormat="1" ht="15" customHeight="1" x14ac:dyDescent="0.25">
      <c r="A18" s="91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25"/>
      <c r="P18" s="38"/>
      <c r="Q18" s="41"/>
      <c r="R18" s="38"/>
      <c r="S18" s="38"/>
      <c r="T18" s="38"/>
      <c r="U18" s="38"/>
      <c r="V18" s="25"/>
      <c r="W18" s="38"/>
      <c r="X18" s="38"/>
      <c r="Y18" s="38"/>
      <c r="Z18" s="38"/>
      <c r="AA18" s="38"/>
      <c r="AB18" s="38"/>
      <c r="AC18" s="25"/>
      <c r="AD18" s="38"/>
      <c r="AE18" s="38"/>
      <c r="AF18" s="38"/>
      <c r="AG18" s="38"/>
      <c r="AH18" s="38"/>
      <c r="AI18" s="38"/>
      <c r="AJ18" s="91"/>
    </row>
    <row r="19" spans="1:37" ht="15" customHeight="1" x14ac:dyDescent="0.25">
      <c r="A19" s="91"/>
      <c r="B19" s="20" t="s">
        <v>25</v>
      </c>
      <c r="C19" s="42"/>
      <c r="D19" s="42"/>
      <c r="E19" s="16" t="s">
        <v>3</v>
      </c>
      <c r="F19" s="16" t="s">
        <v>8</v>
      </c>
      <c r="G19" s="13" t="s">
        <v>5</v>
      </c>
      <c r="H19" s="16" t="s">
        <v>6</v>
      </c>
      <c r="I19" s="16" t="s">
        <v>17</v>
      </c>
      <c r="J19" s="38"/>
      <c r="K19" s="16" t="s">
        <v>28</v>
      </c>
      <c r="L19" s="16" t="s">
        <v>29</v>
      </c>
      <c r="M19" s="16" t="s">
        <v>30</v>
      </c>
      <c r="N19" s="16" t="s">
        <v>22</v>
      </c>
      <c r="O19" s="21"/>
      <c r="P19" s="43" t="s">
        <v>31</v>
      </c>
      <c r="Q19" s="10"/>
      <c r="R19" s="10"/>
      <c r="S19" s="10"/>
      <c r="T19" s="44"/>
      <c r="U19" s="44"/>
      <c r="V19" s="44"/>
      <c r="W19" s="44"/>
      <c r="X19" s="44"/>
      <c r="Y19" s="44"/>
      <c r="Z19" s="44"/>
      <c r="AA19" s="10"/>
      <c r="AB19" s="10"/>
      <c r="AC19" s="44"/>
      <c r="AD19" s="10"/>
      <c r="AE19" s="10"/>
      <c r="AF19" s="10"/>
      <c r="AG19" s="10"/>
      <c r="AH19" s="10"/>
      <c r="AI19" s="45"/>
      <c r="AJ19" s="91"/>
      <c r="AK19" s="38"/>
    </row>
    <row r="20" spans="1:37" ht="15" customHeight="1" x14ac:dyDescent="0.2">
      <c r="A20" s="91"/>
      <c r="B20" s="43" t="s">
        <v>13</v>
      </c>
      <c r="C20" s="10"/>
      <c r="D20" s="45"/>
      <c r="E20" s="22">
        <f>PRODUCT(E16)</f>
        <v>17</v>
      </c>
      <c r="F20" s="22">
        <f>PRODUCT(F16)</f>
        <v>0</v>
      </c>
      <c r="G20" s="22">
        <f>PRODUCT(G16)</f>
        <v>1</v>
      </c>
      <c r="H20" s="22">
        <f>PRODUCT(H16)</f>
        <v>0</v>
      </c>
      <c r="I20" s="22">
        <f>PRODUCT(I16)</f>
        <v>27</v>
      </c>
      <c r="J20" s="38"/>
      <c r="K20" s="46">
        <f>PRODUCT((F20+G20)/E20)</f>
        <v>5.8823529411764705E-2</v>
      </c>
      <c r="L20" s="46">
        <f>PRODUCT(H20/E20)</f>
        <v>0</v>
      </c>
      <c r="M20" s="46">
        <f>PRODUCT(I20/E20)</f>
        <v>1.588235294117647</v>
      </c>
      <c r="N20" s="24">
        <f>PRODUCT(N16)</f>
        <v>0.39100000000000001</v>
      </c>
      <c r="O20" s="21">
        <f>PRODUCT(I20/N20)</f>
        <v>69.05370843989769</v>
      </c>
      <c r="P20" s="47" t="s">
        <v>9</v>
      </c>
      <c r="Q20" s="48"/>
      <c r="R20" s="49" t="s">
        <v>39</v>
      </c>
      <c r="S20" s="49"/>
      <c r="T20" s="49"/>
      <c r="U20" s="49"/>
      <c r="V20" s="49"/>
      <c r="W20" s="49"/>
      <c r="X20" s="102"/>
      <c r="Y20" s="50" t="s">
        <v>11</v>
      </c>
      <c r="Z20" s="49"/>
      <c r="AA20" s="103" t="s">
        <v>40</v>
      </c>
      <c r="AB20" s="102"/>
      <c r="AC20" s="102"/>
      <c r="AD20" s="104"/>
      <c r="AE20" s="50"/>
      <c r="AF20" s="104"/>
      <c r="AG20" s="104"/>
      <c r="AH20" s="49"/>
      <c r="AI20" s="105"/>
      <c r="AJ20" s="91"/>
      <c r="AK20" s="38"/>
    </row>
    <row r="21" spans="1:37" ht="15" customHeight="1" x14ac:dyDescent="0.2">
      <c r="A21" s="91"/>
      <c r="B21" s="51" t="s">
        <v>15</v>
      </c>
      <c r="C21" s="52"/>
      <c r="D21" s="53"/>
      <c r="E21" s="22">
        <v>2</v>
      </c>
      <c r="F21" s="22">
        <v>0</v>
      </c>
      <c r="G21" s="22">
        <v>1</v>
      </c>
      <c r="H21" s="22">
        <v>1</v>
      </c>
      <c r="I21" s="22">
        <v>2</v>
      </c>
      <c r="J21" s="38"/>
      <c r="K21" s="46">
        <f>PRODUCT((F21+G21)/E21)</f>
        <v>0.5</v>
      </c>
      <c r="L21" s="46">
        <f>PRODUCT(H21/E21)</f>
        <v>0.5</v>
      </c>
      <c r="M21" s="46">
        <f>PRODUCT(I21/E21)</f>
        <v>1</v>
      </c>
      <c r="N21" s="24">
        <v>0.2</v>
      </c>
      <c r="O21" s="21">
        <v>20</v>
      </c>
      <c r="P21" s="54" t="s">
        <v>61</v>
      </c>
      <c r="Q21" s="55"/>
      <c r="R21" s="56" t="s">
        <v>41</v>
      </c>
      <c r="S21" s="56"/>
      <c r="T21" s="56"/>
      <c r="U21" s="56"/>
      <c r="V21" s="56"/>
      <c r="W21" s="56"/>
      <c r="X21" s="56"/>
      <c r="Y21" s="57" t="s">
        <v>27</v>
      </c>
      <c r="Z21" s="56"/>
      <c r="AA21" s="106" t="s">
        <v>42</v>
      </c>
      <c r="AB21" s="57"/>
      <c r="AC21" s="57"/>
      <c r="AD21" s="107"/>
      <c r="AE21" s="57"/>
      <c r="AF21" s="107"/>
      <c r="AG21" s="107"/>
      <c r="AH21" s="57"/>
      <c r="AI21" s="108"/>
      <c r="AJ21" s="91"/>
      <c r="AK21" s="38"/>
    </row>
    <row r="22" spans="1:37" ht="15" customHeight="1" x14ac:dyDescent="0.2">
      <c r="A22" s="91"/>
      <c r="B22" s="58" t="s">
        <v>16</v>
      </c>
      <c r="C22" s="59"/>
      <c r="D22" s="60"/>
      <c r="E22" s="34"/>
      <c r="F22" s="34"/>
      <c r="G22" s="34"/>
      <c r="H22" s="34"/>
      <c r="I22" s="34"/>
      <c r="J22" s="38"/>
      <c r="K22" s="61"/>
      <c r="L22" s="61"/>
      <c r="M22" s="61"/>
      <c r="N22" s="62"/>
      <c r="O22" s="21">
        <v>0</v>
      </c>
      <c r="P22" s="54" t="s">
        <v>62</v>
      </c>
      <c r="Q22" s="55"/>
      <c r="R22" s="56"/>
      <c r="S22" s="56"/>
      <c r="T22" s="56"/>
      <c r="U22" s="56"/>
      <c r="V22" s="56"/>
      <c r="W22" s="56"/>
      <c r="X22" s="56"/>
      <c r="Y22" s="57"/>
      <c r="Z22" s="56"/>
      <c r="AA22" s="109"/>
      <c r="AB22" s="57"/>
      <c r="AC22" s="57"/>
      <c r="AD22" s="107"/>
      <c r="AE22" s="57"/>
      <c r="AF22" s="107"/>
      <c r="AG22" s="56"/>
      <c r="AH22" s="57"/>
      <c r="AI22" s="108"/>
      <c r="AJ22" s="91"/>
      <c r="AK22" s="38"/>
    </row>
    <row r="23" spans="1:37" ht="15" customHeight="1" x14ac:dyDescent="0.2">
      <c r="A23" s="91"/>
      <c r="B23" s="63" t="s">
        <v>26</v>
      </c>
      <c r="C23" s="64"/>
      <c r="D23" s="65"/>
      <c r="E23" s="16">
        <f>SUM(E20:E22)</f>
        <v>19</v>
      </c>
      <c r="F23" s="16">
        <f>SUM(F20:F22)</f>
        <v>0</v>
      </c>
      <c r="G23" s="16">
        <f>SUM(G20:G22)</f>
        <v>2</v>
      </c>
      <c r="H23" s="16">
        <f>SUM(H20:H22)</f>
        <v>1</v>
      </c>
      <c r="I23" s="16">
        <f>SUM(I20:I22)</f>
        <v>29</v>
      </c>
      <c r="J23" s="38"/>
      <c r="K23" s="66">
        <f>PRODUCT((F23+G23)/E23)</f>
        <v>0.10526315789473684</v>
      </c>
      <c r="L23" s="66">
        <f>PRODUCT(H23/E23)</f>
        <v>5.2631578947368418E-2</v>
      </c>
      <c r="M23" s="66">
        <f>PRODUCT(I23/E23)</f>
        <v>1.5263157894736843</v>
      </c>
      <c r="N23" s="35">
        <f>PRODUCT(I23/O23)</f>
        <v>0.3256461803561172</v>
      </c>
      <c r="O23" s="21">
        <f>SUM(O20:O22)</f>
        <v>89.05370843989769</v>
      </c>
      <c r="P23" s="67" t="s">
        <v>10</v>
      </c>
      <c r="Q23" s="68"/>
      <c r="R23" s="69"/>
      <c r="S23" s="69"/>
      <c r="T23" s="69"/>
      <c r="U23" s="69"/>
      <c r="V23" s="69"/>
      <c r="W23" s="69"/>
      <c r="X23" s="69"/>
      <c r="Y23" s="70"/>
      <c r="Z23" s="69"/>
      <c r="AA23" s="110"/>
      <c r="AB23" s="70"/>
      <c r="AC23" s="70"/>
      <c r="AD23" s="111"/>
      <c r="AE23" s="70"/>
      <c r="AF23" s="111"/>
      <c r="AG23" s="69"/>
      <c r="AH23" s="70"/>
      <c r="AI23" s="112"/>
      <c r="AJ23" s="91"/>
      <c r="AK23" s="38"/>
    </row>
    <row r="24" spans="1:37" ht="15" customHeight="1" x14ac:dyDescent="0.2">
      <c r="A24" s="91"/>
      <c r="B24" s="40"/>
      <c r="C24" s="40"/>
      <c r="D24" s="40"/>
      <c r="E24" s="40"/>
      <c r="F24" s="40"/>
      <c r="G24" s="40"/>
      <c r="H24" s="40"/>
      <c r="I24" s="40"/>
      <c r="J24" s="38"/>
      <c r="K24" s="40"/>
      <c r="L24" s="40"/>
      <c r="M24" s="40"/>
      <c r="N24" s="39"/>
      <c r="O24" s="21"/>
      <c r="P24" s="38"/>
      <c r="Q24" s="41"/>
      <c r="R24" s="38"/>
      <c r="S24" s="38"/>
      <c r="T24" s="21"/>
      <c r="U24" s="21"/>
      <c r="V24" s="41"/>
      <c r="W24" s="38"/>
      <c r="X24" s="38"/>
      <c r="Y24" s="21"/>
      <c r="Z24" s="21"/>
      <c r="AA24" s="21"/>
      <c r="AB24" s="21"/>
      <c r="AC24" s="21"/>
      <c r="AD24" s="21"/>
      <c r="AE24" s="38"/>
      <c r="AF24" s="38"/>
      <c r="AG24" s="38"/>
      <c r="AH24" s="38"/>
      <c r="AI24" s="38"/>
      <c r="AJ24" s="91"/>
      <c r="AK24" s="21"/>
    </row>
    <row r="25" spans="1:37" ht="15" customHeight="1" x14ac:dyDescent="0.2">
      <c r="A25" s="91"/>
      <c r="B25" s="38" t="s">
        <v>47</v>
      </c>
      <c r="C25" s="38"/>
      <c r="D25" s="38" t="s">
        <v>48</v>
      </c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21"/>
      <c r="P25" s="38"/>
      <c r="Q25" s="41"/>
      <c r="R25" s="38"/>
      <c r="S25" s="38"/>
      <c r="T25" s="38"/>
      <c r="U25" s="38"/>
      <c r="V25" s="38"/>
      <c r="W25" s="38"/>
      <c r="X25" s="38"/>
      <c r="Y25" s="38"/>
      <c r="Z25" s="21"/>
      <c r="AA25" s="38"/>
      <c r="AB25" s="38"/>
      <c r="AC25" s="38"/>
      <c r="AD25" s="38"/>
      <c r="AE25" s="38"/>
      <c r="AF25" s="38"/>
      <c r="AG25" s="38"/>
      <c r="AH25" s="38"/>
      <c r="AI25" s="38"/>
      <c r="AJ25" s="91"/>
    </row>
    <row r="26" spans="1:37" ht="15" customHeight="1" x14ac:dyDescent="0.2">
      <c r="A26" s="91"/>
      <c r="B26" s="38"/>
      <c r="C26" s="38"/>
      <c r="D26" s="38" t="s">
        <v>49</v>
      </c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21"/>
      <c r="P26" s="38"/>
      <c r="Q26" s="41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91"/>
    </row>
    <row r="27" spans="1:37" ht="15" customHeight="1" x14ac:dyDescent="0.25">
      <c r="A27" s="91"/>
      <c r="B27" s="38"/>
      <c r="C27" s="38"/>
      <c r="D27" s="72" t="s">
        <v>50</v>
      </c>
      <c r="E27" s="38"/>
      <c r="F27" s="38"/>
      <c r="G27" s="38"/>
      <c r="H27" s="38"/>
      <c r="I27" s="38"/>
      <c r="J27" s="38"/>
      <c r="K27" s="38"/>
      <c r="L27" s="38"/>
      <c r="M27" s="38"/>
      <c r="N27" s="39"/>
      <c r="O27" s="21"/>
      <c r="P27" s="38"/>
      <c r="Q27" s="41"/>
      <c r="R27" s="38"/>
      <c r="S27" s="21"/>
      <c r="T27" s="21"/>
      <c r="U27" s="71"/>
      <c r="V27" s="21"/>
      <c r="W27" s="21"/>
      <c r="X27" s="71"/>
      <c r="Y27" s="38"/>
      <c r="Z27" s="38"/>
      <c r="AA27" s="38"/>
      <c r="AB27" s="38"/>
      <c r="AC27" s="21"/>
      <c r="AD27" s="38"/>
      <c r="AE27" s="38"/>
      <c r="AF27" s="38"/>
      <c r="AG27" s="38"/>
      <c r="AH27" s="38"/>
      <c r="AI27" s="38"/>
      <c r="AJ27" s="91"/>
    </row>
    <row r="28" spans="1:37" ht="15" customHeight="1" x14ac:dyDescent="0.25">
      <c r="A28" s="91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21"/>
      <c r="P28" s="38"/>
      <c r="Q28" s="41"/>
      <c r="R28" s="38"/>
      <c r="S28" s="21"/>
      <c r="T28" s="21"/>
      <c r="U28" s="71"/>
      <c r="V28" s="21"/>
      <c r="W28" s="21"/>
      <c r="X28" s="71"/>
      <c r="Y28" s="71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7" ht="15" customHeight="1" x14ac:dyDescent="0.25">
      <c r="A29" s="91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1"/>
      <c r="P29" s="38"/>
      <c r="Q29" s="41"/>
      <c r="R29" s="38"/>
      <c r="S29" s="38"/>
      <c r="T29" s="21"/>
      <c r="U29" s="21"/>
      <c r="V29" s="21"/>
      <c r="W29" s="21"/>
      <c r="X29" s="71"/>
      <c r="Y29" s="71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7" ht="15" customHeight="1" x14ac:dyDescent="0.25">
      <c r="A30" s="91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1"/>
      <c r="P30" s="38"/>
      <c r="Q30" s="41"/>
      <c r="R30" s="38"/>
      <c r="S30" s="38"/>
      <c r="T30" s="21"/>
      <c r="U30" s="21"/>
      <c r="V30" s="21"/>
      <c r="W30" s="21"/>
      <c r="X30" s="71"/>
      <c r="Y30" s="71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7" ht="15" customHeight="1" x14ac:dyDescent="0.25">
      <c r="A31" s="91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1"/>
      <c r="P31" s="38"/>
      <c r="Q31" s="41"/>
      <c r="R31" s="38"/>
      <c r="S31" s="38"/>
      <c r="T31" s="21"/>
      <c r="U31" s="21"/>
      <c r="V31" s="21"/>
      <c r="W31" s="21"/>
      <c r="X31" s="71"/>
      <c r="Y31" s="71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7" ht="15" customHeight="1" x14ac:dyDescent="0.25">
      <c r="A32" s="91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1"/>
      <c r="P32" s="38"/>
      <c r="Q32" s="41"/>
      <c r="R32" s="38"/>
      <c r="S32" s="38"/>
      <c r="T32" s="21"/>
      <c r="U32" s="21"/>
      <c r="V32" s="21"/>
      <c r="W32" s="21"/>
      <c r="X32" s="71"/>
      <c r="Y32" s="71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91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1"/>
      <c r="P33" s="38"/>
      <c r="Q33" s="41"/>
      <c r="R33" s="38"/>
      <c r="S33" s="38"/>
      <c r="T33" s="21"/>
      <c r="U33" s="21"/>
      <c r="V33" s="21"/>
      <c r="W33" s="21"/>
      <c r="X33" s="71"/>
      <c r="Y33" s="71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91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1"/>
      <c r="P34" s="38"/>
      <c r="Q34" s="41"/>
      <c r="R34" s="38"/>
      <c r="S34" s="38"/>
      <c r="T34" s="21"/>
      <c r="U34" s="21"/>
      <c r="V34" s="21"/>
      <c r="W34" s="21"/>
      <c r="X34" s="71"/>
      <c r="Y34" s="71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91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1"/>
      <c r="P35" s="38"/>
      <c r="Q35" s="41"/>
      <c r="R35" s="38"/>
      <c r="S35" s="38"/>
      <c r="T35" s="21"/>
      <c r="U35" s="21"/>
      <c r="V35" s="21"/>
      <c r="W35" s="21"/>
      <c r="X35" s="71"/>
      <c r="Y35" s="71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91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1"/>
      <c r="P36" s="38"/>
      <c r="Q36" s="41"/>
      <c r="R36" s="38"/>
      <c r="S36" s="38"/>
      <c r="T36" s="21"/>
      <c r="U36" s="21"/>
      <c r="V36" s="21"/>
      <c r="W36" s="21"/>
      <c r="X36" s="71"/>
      <c r="Y36" s="7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91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1"/>
      <c r="P37" s="38"/>
      <c r="Q37" s="41"/>
      <c r="R37" s="38"/>
      <c r="S37" s="38"/>
      <c r="T37" s="21"/>
      <c r="U37" s="21"/>
      <c r="V37" s="21"/>
      <c r="W37" s="21"/>
      <c r="X37" s="71"/>
      <c r="Y37" s="71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91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1"/>
      <c r="P38" s="38"/>
      <c r="Q38" s="41"/>
      <c r="R38" s="38"/>
      <c r="S38" s="38"/>
      <c r="T38" s="21"/>
      <c r="U38" s="21"/>
      <c r="V38" s="21"/>
      <c r="W38" s="21"/>
      <c r="X38" s="71"/>
      <c r="Y38" s="7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91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1"/>
      <c r="P39" s="38"/>
      <c r="Q39" s="41"/>
      <c r="R39" s="38"/>
      <c r="S39" s="38"/>
      <c r="T39" s="21"/>
      <c r="U39" s="21"/>
      <c r="V39" s="21"/>
      <c r="W39" s="21"/>
      <c r="X39" s="71"/>
      <c r="Y39" s="71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91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1"/>
      <c r="P40" s="38"/>
      <c r="Q40" s="41"/>
      <c r="R40" s="38"/>
      <c r="S40" s="38"/>
      <c r="T40" s="21"/>
      <c r="U40" s="21"/>
      <c r="V40" s="21"/>
      <c r="W40" s="21"/>
      <c r="X40" s="71"/>
      <c r="Y40" s="71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91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1"/>
      <c r="P41" s="38"/>
      <c r="Q41" s="41"/>
      <c r="R41" s="38"/>
      <c r="S41" s="38"/>
      <c r="T41" s="21"/>
      <c r="U41" s="21"/>
      <c r="V41" s="21"/>
      <c r="W41" s="21"/>
      <c r="X41" s="71"/>
      <c r="Y41" s="71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91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1"/>
      <c r="P42" s="38"/>
      <c r="Q42" s="41"/>
      <c r="R42" s="38"/>
      <c r="S42" s="38"/>
      <c r="T42" s="21"/>
      <c r="U42" s="21"/>
      <c r="V42" s="21"/>
      <c r="W42" s="21"/>
      <c r="X42" s="71"/>
      <c r="Y42" s="71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91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1"/>
      <c r="P43" s="38"/>
      <c r="Q43" s="41"/>
      <c r="R43" s="38"/>
      <c r="S43" s="38"/>
      <c r="T43" s="21"/>
      <c r="U43" s="21"/>
      <c r="V43" s="21"/>
      <c r="W43" s="21"/>
      <c r="X43" s="71"/>
      <c r="Y43" s="71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91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1"/>
      <c r="P44" s="38"/>
      <c r="Q44" s="41"/>
      <c r="R44" s="38"/>
      <c r="S44" s="38"/>
      <c r="T44" s="21"/>
      <c r="U44" s="21"/>
      <c r="V44" s="21"/>
      <c r="W44" s="21"/>
      <c r="X44" s="71"/>
      <c r="Y44" s="71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9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1"/>
      <c r="P45" s="38"/>
      <c r="Q45" s="41"/>
      <c r="R45" s="38"/>
      <c r="S45" s="38"/>
      <c r="T45" s="21"/>
      <c r="U45" s="21"/>
      <c r="V45" s="21"/>
      <c r="W45" s="21"/>
      <c r="X45" s="71"/>
      <c r="Y45" s="71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91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1"/>
      <c r="P46" s="38"/>
      <c r="Q46" s="41"/>
      <c r="R46" s="38"/>
      <c r="S46" s="38"/>
      <c r="T46" s="21"/>
      <c r="U46" s="21"/>
      <c r="V46" s="21"/>
      <c r="W46" s="21"/>
      <c r="X46" s="71"/>
      <c r="Y46" s="71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91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1"/>
      <c r="P47" s="38"/>
      <c r="Q47" s="41"/>
      <c r="R47" s="38"/>
      <c r="S47" s="38"/>
      <c r="T47" s="21"/>
      <c r="U47" s="21"/>
      <c r="V47" s="21"/>
      <c r="W47" s="21"/>
      <c r="X47" s="71"/>
      <c r="Y47" s="71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91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1"/>
      <c r="P48" s="38"/>
      <c r="Q48" s="41"/>
      <c r="R48" s="38"/>
      <c r="S48" s="38"/>
      <c r="T48" s="21"/>
      <c r="U48" s="21"/>
      <c r="V48" s="21"/>
      <c r="W48" s="21"/>
      <c r="X48" s="71"/>
      <c r="Y48" s="71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91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1"/>
      <c r="P49" s="38"/>
      <c r="Q49" s="41"/>
      <c r="R49" s="38"/>
      <c r="S49" s="38"/>
      <c r="T49" s="21"/>
      <c r="U49" s="21"/>
      <c r="V49" s="21"/>
      <c r="W49" s="21"/>
      <c r="X49" s="71"/>
      <c r="Y49" s="71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91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1"/>
      <c r="P50" s="38"/>
      <c r="Q50" s="41"/>
      <c r="R50" s="38"/>
      <c r="S50" s="38"/>
      <c r="T50" s="21"/>
      <c r="U50" s="21"/>
      <c r="V50" s="21"/>
      <c r="W50" s="21"/>
      <c r="X50" s="71"/>
      <c r="Y50" s="71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91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1"/>
      <c r="P51" s="38"/>
      <c r="Q51" s="41"/>
      <c r="R51" s="38"/>
      <c r="S51" s="38"/>
      <c r="T51" s="21"/>
      <c r="U51" s="21"/>
      <c r="V51" s="21"/>
      <c r="W51" s="21"/>
      <c r="X51" s="71"/>
      <c r="Y51" s="71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91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1"/>
      <c r="P52" s="38"/>
      <c r="Q52" s="41"/>
      <c r="R52" s="38"/>
      <c r="S52" s="38"/>
      <c r="T52" s="21"/>
      <c r="U52" s="21"/>
      <c r="V52" s="21"/>
      <c r="W52" s="21"/>
      <c r="X52" s="71"/>
      <c r="Y52" s="71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91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1"/>
      <c r="P53" s="38"/>
      <c r="Q53" s="41"/>
      <c r="R53" s="38"/>
      <c r="S53" s="38"/>
      <c r="T53" s="21"/>
      <c r="U53" s="21"/>
      <c r="V53" s="21"/>
      <c r="W53" s="21"/>
      <c r="X53" s="71"/>
      <c r="Y53" s="71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91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1"/>
      <c r="P54" s="38"/>
      <c r="Q54" s="41"/>
      <c r="R54" s="38"/>
      <c r="S54" s="38"/>
      <c r="T54" s="21"/>
      <c r="U54" s="21"/>
      <c r="V54" s="21"/>
      <c r="W54" s="21"/>
      <c r="X54" s="71"/>
      <c r="Y54" s="71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91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1"/>
      <c r="P55" s="38"/>
      <c r="Q55" s="41"/>
      <c r="R55" s="38"/>
      <c r="S55" s="38"/>
      <c r="T55" s="21"/>
      <c r="U55" s="21"/>
      <c r="V55" s="21"/>
      <c r="W55" s="21"/>
      <c r="X55" s="71"/>
      <c r="Y55" s="71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91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1"/>
      <c r="P56" s="38"/>
      <c r="Q56" s="41"/>
      <c r="R56" s="38"/>
      <c r="S56" s="38"/>
      <c r="T56" s="21"/>
      <c r="U56" s="21"/>
      <c r="V56" s="21"/>
      <c r="W56" s="21"/>
      <c r="X56" s="71"/>
      <c r="Y56" s="71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91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1"/>
      <c r="P57" s="38"/>
      <c r="Q57" s="41"/>
      <c r="R57" s="38"/>
      <c r="S57" s="38"/>
      <c r="T57" s="21"/>
      <c r="U57" s="21"/>
      <c r="V57" s="21"/>
      <c r="W57" s="21"/>
      <c r="X57" s="71"/>
      <c r="Y57" s="71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91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1"/>
      <c r="P58" s="38"/>
      <c r="Q58" s="41"/>
      <c r="R58" s="38"/>
      <c r="S58" s="38"/>
      <c r="T58" s="21"/>
      <c r="U58" s="21"/>
      <c r="V58" s="21"/>
      <c r="W58" s="21"/>
      <c r="X58" s="71"/>
      <c r="Y58" s="71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91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1"/>
      <c r="P59" s="38"/>
      <c r="Q59" s="41"/>
      <c r="R59" s="38"/>
      <c r="S59" s="38"/>
      <c r="T59" s="21"/>
      <c r="U59" s="21"/>
      <c r="V59" s="21"/>
      <c r="W59" s="21"/>
      <c r="X59" s="71"/>
      <c r="Y59" s="71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91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1"/>
      <c r="P60" s="38"/>
      <c r="Q60" s="41"/>
      <c r="R60" s="38"/>
      <c r="S60" s="38"/>
      <c r="T60" s="21"/>
      <c r="U60" s="21"/>
      <c r="V60" s="21"/>
      <c r="W60" s="21"/>
      <c r="X60" s="71"/>
      <c r="Y60" s="71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91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1"/>
      <c r="P61" s="38"/>
      <c r="Q61" s="41"/>
      <c r="R61" s="38"/>
      <c r="S61" s="38"/>
      <c r="T61" s="21"/>
      <c r="U61" s="21"/>
      <c r="V61" s="21"/>
      <c r="W61" s="21"/>
      <c r="X61" s="71"/>
      <c r="Y61" s="71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91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1"/>
      <c r="P62" s="38"/>
      <c r="Q62" s="41"/>
      <c r="R62" s="38"/>
      <c r="S62" s="38"/>
      <c r="T62" s="21"/>
      <c r="U62" s="21"/>
      <c r="V62" s="21"/>
      <c r="W62" s="21"/>
      <c r="X62" s="71"/>
      <c r="Y62" s="71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91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1"/>
      <c r="P63" s="38"/>
      <c r="Q63" s="41"/>
      <c r="R63" s="38"/>
      <c r="S63" s="38"/>
      <c r="T63" s="21"/>
      <c r="U63" s="21"/>
      <c r="V63" s="21"/>
      <c r="W63" s="21"/>
      <c r="X63" s="71"/>
      <c r="Y63" s="71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91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1"/>
      <c r="P64" s="38"/>
      <c r="Q64" s="41"/>
      <c r="R64" s="38"/>
      <c r="S64" s="38"/>
      <c r="T64" s="21"/>
      <c r="U64" s="21"/>
      <c r="V64" s="21"/>
      <c r="W64" s="21"/>
      <c r="X64" s="71"/>
      <c r="Y64" s="71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91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1"/>
      <c r="P65" s="38"/>
      <c r="Q65" s="41"/>
      <c r="R65" s="38"/>
      <c r="S65" s="38"/>
      <c r="T65" s="21"/>
      <c r="U65" s="21"/>
      <c r="V65" s="21"/>
      <c r="W65" s="21"/>
      <c r="X65" s="71"/>
      <c r="Y65" s="71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91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1"/>
      <c r="P66" s="38"/>
      <c r="Q66" s="41"/>
      <c r="R66" s="38"/>
      <c r="S66" s="38"/>
      <c r="T66" s="21"/>
      <c r="U66" s="21"/>
      <c r="V66" s="21"/>
      <c r="W66" s="21"/>
      <c r="X66" s="71"/>
      <c r="Y66" s="71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91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1"/>
      <c r="P67" s="38"/>
      <c r="Q67" s="41"/>
      <c r="R67" s="38"/>
      <c r="S67" s="38"/>
      <c r="T67" s="21"/>
      <c r="U67" s="21"/>
      <c r="V67" s="21"/>
      <c r="W67" s="21"/>
      <c r="X67" s="71"/>
      <c r="Y67" s="71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91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1"/>
      <c r="P68" s="38"/>
      <c r="Q68" s="41"/>
      <c r="R68" s="38"/>
      <c r="S68" s="38"/>
      <c r="T68" s="21"/>
      <c r="U68" s="21"/>
      <c r="V68" s="21"/>
      <c r="W68" s="21"/>
      <c r="X68" s="71"/>
      <c r="Y68" s="71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91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1"/>
      <c r="P69" s="38"/>
      <c r="Q69" s="41"/>
      <c r="R69" s="38"/>
      <c r="S69" s="38"/>
      <c r="T69" s="21"/>
      <c r="U69" s="21"/>
      <c r="V69" s="21"/>
      <c r="W69" s="21"/>
      <c r="X69" s="71"/>
      <c r="Y69" s="71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91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1"/>
      <c r="P70" s="38"/>
      <c r="Q70" s="41"/>
      <c r="R70" s="38"/>
      <c r="S70" s="38"/>
      <c r="T70" s="21"/>
      <c r="U70" s="21"/>
      <c r="V70" s="21"/>
      <c r="W70" s="21"/>
      <c r="X70" s="71"/>
      <c r="Y70" s="71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91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1"/>
      <c r="P71" s="38"/>
      <c r="Q71" s="41"/>
      <c r="R71" s="38"/>
      <c r="S71" s="38"/>
      <c r="T71" s="21"/>
      <c r="U71" s="21"/>
      <c r="V71" s="21"/>
      <c r="W71" s="21"/>
      <c r="X71" s="71"/>
      <c r="Y71" s="71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91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1"/>
      <c r="P72" s="38"/>
      <c r="Q72" s="41"/>
      <c r="R72" s="38"/>
      <c r="S72" s="38"/>
      <c r="T72" s="21"/>
      <c r="U72" s="21"/>
      <c r="V72" s="21"/>
      <c r="W72" s="21"/>
      <c r="X72" s="71"/>
      <c r="Y72" s="71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ht="15" customHeight="1" x14ac:dyDescent="0.25">
      <c r="A73" s="91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1"/>
      <c r="P73" s="38"/>
      <c r="Q73" s="41"/>
      <c r="R73" s="38"/>
      <c r="S73" s="38"/>
      <c r="T73" s="21"/>
      <c r="U73" s="21"/>
      <c r="V73" s="21"/>
      <c r="W73" s="21"/>
      <c r="X73" s="71"/>
      <c r="Y73" s="71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ht="15" customHeight="1" x14ac:dyDescent="0.25">
      <c r="A74" s="91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1"/>
      <c r="P74" s="38"/>
      <c r="Q74" s="41"/>
      <c r="R74" s="38"/>
      <c r="S74" s="38"/>
      <c r="T74" s="21"/>
      <c r="U74" s="21"/>
      <c r="V74" s="21"/>
      <c r="W74" s="21"/>
      <c r="X74" s="71"/>
      <c r="Y74" s="71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ht="15" customHeight="1" x14ac:dyDescent="0.25">
      <c r="A75" s="91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1"/>
      <c r="P75" s="38"/>
      <c r="Q75" s="41"/>
      <c r="R75" s="38"/>
      <c r="S75" s="38"/>
      <c r="T75" s="21"/>
      <c r="U75" s="21"/>
      <c r="V75" s="21"/>
      <c r="W75" s="21"/>
      <c r="X75" s="71"/>
      <c r="Y75" s="71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ht="15" customHeight="1" x14ac:dyDescent="0.25">
      <c r="A76" s="91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1"/>
      <c r="P76" s="38"/>
      <c r="Q76" s="41"/>
      <c r="R76" s="38"/>
      <c r="S76" s="38"/>
      <c r="T76" s="21"/>
      <c r="U76" s="21"/>
      <c r="V76" s="21"/>
      <c r="W76" s="21"/>
      <c r="X76" s="71"/>
      <c r="Y76" s="71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ht="15" customHeight="1" x14ac:dyDescent="0.25">
      <c r="A77" s="91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1"/>
      <c r="P77" s="38"/>
      <c r="Q77" s="41"/>
      <c r="R77" s="38"/>
      <c r="S77" s="38"/>
      <c r="T77" s="21"/>
      <c r="U77" s="21"/>
      <c r="V77" s="21"/>
      <c r="W77" s="21"/>
      <c r="X77" s="71"/>
      <c r="Y77" s="71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" customHeight="1" x14ac:dyDescent="0.25">
      <c r="A78" s="91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1"/>
      <c r="P78" s="38"/>
      <c r="Q78" s="41"/>
      <c r="R78" s="38"/>
      <c r="S78" s="38"/>
      <c r="T78" s="21"/>
      <c r="U78" s="21"/>
      <c r="V78" s="21"/>
      <c r="W78" s="21"/>
      <c r="X78" s="71"/>
      <c r="Y78" s="71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" customHeight="1" x14ac:dyDescent="0.25">
      <c r="A79" s="91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1"/>
      <c r="P79" s="38"/>
      <c r="Q79" s="41"/>
      <c r="R79" s="38"/>
      <c r="S79" s="38"/>
      <c r="T79" s="21"/>
      <c r="U79" s="21"/>
      <c r="V79" s="21"/>
      <c r="W79" s="21"/>
      <c r="X79" s="71"/>
      <c r="Y79" s="71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ht="15" customHeight="1" x14ac:dyDescent="0.25">
      <c r="A80" s="91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1"/>
      <c r="P80" s="38"/>
      <c r="Q80" s="41"/>
      <c r="R80" s="38"/>
      <c r="S80" s="38"/>
      <c r="T80" s="21"/>
      <c r="U80" s="21"/>
      <c r="V80" s="21"/>
      <c r="W80" s="21"/>
      <c r="X80" s="71"/>
      <c r="Y80" s="71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ht="15" customHeight="1" x14ac:dyDescent="0.25">
      <c r="A81" s="91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1"/>
      <c r="P81" s="38"/>
      <c r="Q81" s="41"/>
      <c r="R81" s="38"/>
      <c r="S81" s="38"/>
      <c r="T81" s="21"/>
      <c r="U81" s="21"/>
      <c r="V81" s="21"/>
      <c r="W81" s="21"/>
      <c r="X81" s="71"/>
      <c r="Y81" s="71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5" customHeight="1" x14ac:dyDescent="0.25">
      <c r="A82" s="91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1"/>
      <c r="P82" s="38"/>
      <c r="Q82" s="41"/>
      <c r="R82" s="38"/>
      <c r="S82" s="38"/>
      <c r="T82" s="21"/>
      <c r="U82" s="21"/>
      <c r="V82" s="21"/>
      <c r="W82" s="21"/>
      <c r="X82" s="71"/>
      <c r="Y82" s="71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5" customHeight="1" x14ac:dyDescent="0.25">
      <c r="A83" s="91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1"/>
      <c r="P83" s="38"/>
      <c r="Q83" s="41"/>
      <c r="R83" s="38"/>
      <c r="S83" s="38"/>
      <c r="T83" s="21"/>
      <c r="U83" s="21"/>
      <c r="V83" s="21"/>
      <c r="W83" s="21"/>
      <c r="X83" s="71"/>
      <c r="Y83" s="71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ht="15" customHeight="1" x14ac:dyDescent="0.25">
      <c r="A84" s="91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1"/>
      <c r="P84" s="38"/>
      <c r="Q84" s="41"/>
      <c r="R84" s="38"/>
      <c r="S84" s="38"/>
      <c r="T84" s="21"/>
      <c r="U84" s="21"/>
      <c r="V84" s="21"/>
      <c r="W84" s="21"/>
      <c r="X84" s="71"/>
      <c r="Y84" s="71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ht="15" customHeight="1" x14ac:dyDescent="0.25">
      <c r="A85" s="91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1"/>
      <c r="P85" s="38"/>
      <c r="Q85" s="41"/>
      <c r="R85" s="38"/>
      <c r="S85" s="38"/>
      <c r="T85" s="21"/>
      <c r="U85" s="21"/>
      <c r="V85" s="21"/>
      <c r="W85" s="21"/>
      <c r="X85" s="71"/>
      <c r="Y85" s="71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 x14ac:dyDescent="0.25">
      <c r="A86" s="91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1"/>
      <c r="P86" s="38"/>
      <c r="Q86" s="41"/>
      <c r="R86" s="38"/>
      <c r="S86" s="38"/>
      <c r="T86" s="21"/>
      <c r="U86" s="21"/>
      <c r="V86" s="21"/>
      <c r="W86" s="21"/>
      <c r="X86" s="71"/>
      <c r="Y86" s="71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 x14ac:dyDescent="0.25">
      <c r="A87" s="91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1"/>
      <c r="P87" s="38"/>
      <c r="Q87" s="41"/>
      <c r="R87" s="38"/>
      <c r="S87" s="38"/>
      <c r="T87" s="21"/>
      <c r="U87" s="21"/>
      <c r="V87" s="21"/>
      <c r="W87" s="21"/>
      <c r="X87" s="71"/>
      <c r="Y87" s="71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5" customHeight="1" x14ac:dyDescent="0.25">
      <c r="A88" s="91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1"/>
      <c r="P88" s="38"/>
      <c r="Q88" s="41"/>
      <c r="R88" s="38"/>
      <c r="S88" s="38"/>
      <c r="T88" s="21"/>
      <c r="U88" s="21"/>
      <c r="V88" s="21"/>
      <c r="W88" s="21"/>
      <c r="X88" s="71"/>
      <c r="Y88" s="71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5" customHeight="1" x14ac:dyDescent="0.25">
      <c r="A89" s="91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1"/>
      <c r="P89" s="38"/>
      <c r="Q89" s="41"/>
      <c r="R89" s="38"/>
      <c r="S89" s="38"/>
      <c r="T89" s="21"/>
      <c r="U89" s="21"/>
      <c r="V89" s="21"/>
      <c r="W89" s="21"/>
      <c r="X89" s="71"/>
      <c r="Y89" s="71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 x14ac:dyDescent="0.25">
      <c r="A90" s="91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1"/>
      <c r="P90" s="38"/>
      <c r="Q90" s="41"/>
      <c r="R90" s="38"/>
      <c r="S90" s="38"/>
      <c r="T90" s="21"/>
      <c r="U90" s="21"/>
      <c r="V90" s="21"/>
      <c r="W90" s="21"/>
      <c r="X90" s="71"/>
      <c r="Y90" s="71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 x14ac:dyDescent="0.25">
      <c r="A91" s="91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1"/>
      <c r="P91" s="38"/>
      <c r="Q91" s="41"/>
      <c r="R91" s="38"/>
      <c r="S91" s="38"/>
      <c r="T91" s="21"/>
      <c r="U91" s="21"/>
      <c r="V91" s="21"/>
      <c r="W91" s="21"/>
      <c r="X91" s="71"/>
      <c r="Y91" s="71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 x14ac:dyDescent="0.25">
      <c r="A92" s="91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1"/>
      <c r="P92" s="38"/>
      <c r="Q92" s="41"/>
      <c r="R92" s="38"/>
      <c r="S92" s="38"/>
      <c r="T92" s="21"/>
      <c r="U92" s="21"/>
      <c r="V92" s="21"/>
      <c r="W92" s="21"/>
      <c r="X92" s="71"/>
      <c r="Y92" s="71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 x14ac:dyDescent="0.25">
      <c r="A93" s="91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1"/>
      <c r="P93" s="38"/>
      <c r="Q93" s="41"/>
      <c r="R93" s="38"/>
      <c r="S93" s="38"/>
      <c r="T93" s="21"/>
      <c r="U93" s="21"/>
      <c r="V93" s="21"/>
      <c r="W93" s="21"/>
      <c r="X93" s="71"/>
      <c r="Y93" s="71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5" customHeight="1" x14ac:dyDescent="0.25">
      <c r="A94" s="91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1"/>
      <c r="P94" s="38"/>
      <c r="Q94" s="41"/>
      <c r="R94" s="38"/>
      <c r="S94" s="38"/>
      <c r="T94" s="21"/>
      <c r="U94" s="21"/>
      <c r="V94" s="21"/>
      <c r="W94" s="21"/>
      <c r="X94" s="71"/>
      <c r="Y94" s="71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ht="15" customHeight="1" x14ac:dyDescent="0.25">
      <c r="A95" s="91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1"/>
      <c r="P95" s="38"/>
      <c r="Q95" s="41"/>
      <c r="R95" s="38"/>
      <c r="S95" s="38"/>
      <c r="T95" s="21"/>
      <c r="U95" s="21"/>
      <c r="V95" s="21"/>
      <c r="W95" s="21"/>
      <c r="X95" s="71"/>
      <c r="Y95" s="71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5" customHeight="1" x14ac:dyDescent="0.25">
      <c r="A96" s="91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1"/>
      <c r="P96" s="38"/>
      <c r="Q96" s="41"/>
      <c r="R96" s="38"/>
      <c r="S96" s="38"/>
      <c r="T96" s="21"/>
      <c r="U96" s="21"/>
      <c r="V96" s="21"/>
      <c r="W96" s="21"/>
      <c r="X96" s="71"/>
      <c r="Y96" s="71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5" customHeight="1" x14ac:dyDescent="0.25">
      <c r="A97" s="91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1"/>
      <c r="P97" s="38"/>
      <c r="Q97" s="41"/>
      <c r="R97" s="38"/>
      <c r="S97" s="38"/>
      <c r="T97" s="21"/>
      <c r="U97" s="21"/>
      <c r="V97" s="21"/>
      <c r="W97" s="21"/>
      <c r="X97" s="71"/>
      <c r="Y97" s="71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15" customHeight="1" x14ac:dyDescent="0.25">
      <c r="A98" s="91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1"/>
      <c r="P98" s="38"/>
      <c r="Q98" s="41"/>
      <c r="R98" s="38"/>
      <c r="S98" s="38"/>
      <c r="T98" s="21"/>
      <c r="U98" s="21"/>
      <c r="V98" s="21"/>
      <c r="W98" s="21"/>
      <c r="X98" s="71"/>
      <c r="Y98" s="71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5" customHeight="1" x14ac:dyDescent="0.25">
      <c r="A99" s="91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1"/>
      <c r="P99" s="38"/>
      <c r="Q99" s="41"/>
      <c r="R99" s="38"/>
      <c r="S99" s="38"/>
      <c r="T99" s="21"/>
      <c r="U99" s="21"/>
      <c r="V99" s="21"/>
      <c r="W99" s="21"/>
      <c r="X99" s="71"/>
      <c r="Y99" s="71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15" customHeight="1" x14ac:dyDescent="0.25">
      <c r="A100" s="91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1"/>
      <c r="P100" s="38"/>
      <c r="Q100" s="41"/>
      <c r="R100" s="38"/>
      <c r="S100" s="38"/>
      <c r="T100" s="21"/>
      <c r="U100" s="21"/>
      <c r="V100" s="21"/>
      <c r="W100" s="21"/>
      <c r="X100" s="71"/>
      <c r="Y100" s="7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" customHeight="1" x14ac:dyDescent="0.25">
      <c r="A101" s="91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1"/>
      <c r="P101" s="38"/>
      <c r="Q101" s="41"/>
      <c r="R101" s="38"/>
      <c r="S101" s="38"/>
      <c r="T101" s="21"/>
      <c r="U101" s="21"/>
      <c r="V101" s="21"/>
      <c r="W101" s="21"/>
      <c r="X101" s="71"/>
      <c r="Y101" s="7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5" customHeight="1" x14ac:dyDescent="0.25">
      <c r="A102" s="91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1"/>
      <c r="P102" s="38"/>
      <c r="Q102" s="41"/>
      <c r="R102" s="38"/>
      <c r="S102" s="38"/>
      <c r="T102" s="21"/>
      <c r="U102" s="21"/>
      <c r="V102" s="21"/>
      <c r="W102" s="21"/>
      <c r="X102" s="71"/>
      <c r="Y102" s="7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5" customHeight="1" x14ac:dyDescent="0.25">
      <c r="A103" s="91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1"/>
      <c r="P103" s="38"/>
      <c r="Q103" s="41"/>
      <c r="R103" s="38"/>
      <c r="S103" s="38"/>
      <c r="T103" s="21"/>
      <c r="U103" s="21"/>
      <c r="V103" s="21"/>
      <c r="W103" s="21"/>
      <c r="X103" s="71"/>
      <c r="Y103" s="7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5" customHeight="1" x14ac:dyDescent="0.25">
      <c r="A104" s="91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1"/>
      <c r="P104" s="38"/>
      <c r="Q104" s="41"/>
      <c r="R104" s="38"/>
      <c r="S104" s="38"/>
      <c r="T104" s="21"/>
      <c r="U104" s="21"/>
      <c r="V104" s="21"/>
      <c r="W104" s="21"/>
      <c r="X104" s="71"/>
      <c r="Y104" s="7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5" customHeight="1" x14ac:dyDescent="0.25">
      <c r="A105" s="91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1"/>
      <c r="P105" s="38"/>
      <c r="Q105" s="41"/>
      <c r="R105" s="38"/>
      <c r="S105" s="38"/>
      <c r="T105" s="21"/>
      <c r="U105" s="21"/>
      <c r="V105" s="21"/>
      <c r="W105" s="21"/>
      <c r="X105" s="71"/>
      <c r="Y105" s="7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5" customHeight="1" x14ac:dyDescent="0.25">
      <c r="A106" s="91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1"/>
      <c r="P106" s="38"/>
      <c r="Q106" s="41"/>
      <c r="R106" s="38"/>
      <c r="S106" s="38"/>
      <c r="T106" s="21"/>
      <c r="U106" s="21"/>
      <c r="V106" s="21"/>
      <c r="W106" s="21"/>
      <c r="X106" s="71"/>
      <c r="Y106" s="7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ht="15" customHeight="1" x14ac:dyDescent="0.25">
      <c r="A107" s="91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1"/>
      <c r="P107" s="38"/>
      <c r="Q107" s="41"/>
      <c r="R107" s="38"/>
      <c r="S107" s="38"/>
      <c r="T107" s="21"/>
      <c r="U107" s="21"/>
      <c r="V107" s="21"/>
      <c r="W107" s="21"/>
      <c r="X107" s="71"/>
      <c r="Y107" s="7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 x14ac:dyDescent="0.25">
      <c r="A108" s="91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1"/>
      <c r="P108" s="38"/>
      <c r="Q108" s="41"/>
      <c r="R108" s="38"/>
      <c r="S108" s="38"/>
      <c r="T108" s="21"/>
      <c r="U108" s="21"/>
      <c r="V108" s="21"/>
      <c r="W108" s="21"/>
      <c r="X108" s="71"/>
      <c r="Y108" s="7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5" customHeight="1" x14ac:dyDescent="0.25">
      <c r="A109" s="91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1"/>
      <c r="P109" s="38"/>
      <c r="Q109" s="41"/>
      <c r="R109" s="38"/>
      <c r="S109" s="38"/>
      <c r="T109" s="21"/>
      <c r="U109" s="21"/>
      <c r="V109" s="21"/>
      <c r="W109" s="21"/>
      <c r="X109" s="71"/>
      <c r="Y109" s="7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ht="15" customHeight="1" x14ac:dyDescent="0.25">
      <c r="A110" s="91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1"/>
      <c r="P110" s="38"/>
      <c r="Q110" s="41"/>
      <c r="R110" s="38"/>
      <c r="S110" s="38"/>
      <c r="T110" s="21"/>
      <c r="U110" s="21"/>
      <c r="V110" s="21"/>
      <c r="W110" s="21"/>
      <c r="X110" s="71"/>
      <c r="Y110" s="7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ht="15" customHeight="1" x14ac:dyDescent="0.25">
      <c r="A111" s="91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1"/>
      <c r="P111" s="38"/>
      <c r="Q111" s="41"/>
      <c r="R111" s="38"/>
      <c r="S111" s="38"/>
      <c r="T111" s="21"/>
      <c r="U111" s="21"/>
      <c r="V111" s="21"/>
      <c r="W111" s="21"/>
      <c r="X111" s="71"/>
      <c r="Y111" s="7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ht="15" customHeight="1" x14ac:dyDescent="0.25">
      <c r="A112" s="91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1"/>
      <c r="P112" s="38"/>
      <c r="Q112" s="41"/>
      <c r="R112" s="38"/>
      <c r="S112" s="38"/>
      <c r="T112" s="21"/>
      <c r="U112" s="21"/>
      <c r="V112" s="21"/>
      <c r="W112" s="21"/>
      <c r="X112" s="71"/>
      <c r="Y112" s="7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 x14ac:dyDescent="0.25">
      <c r="A113" s="91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1"/>
      <c r="P113" s="38"/>
      <c r="Q113" s="41"/>
      <c r="R113" s="38"/>
      <c r="S113" s="38"/>
      <c r="T113" s="21"/>
      <c r="U113" s="21"/>
      <c r="V113" s="21"/>
      <c r="W113" s="21"/>
      <c r="X113" s="71"/>
      <c r="Y113" s="7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 x14ac:dyDescent="0.25">
      <c r="A114" s="91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1"/>
      <c r="P114" s="38"/>
      <c r="Q114" s="41"/>
      <c r="R114" s="38"/>
      <c r="S114" s="38"/>
      <c r="T114" s="21"/>
      <c r="U114" s="21"/>
      <c r="V114" s="21"/>
      <c r="W114" s="21"/>
      <c r="X114" s="71"/>
      <c r="Y114" s="7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35" ht="15" customHeight="1" x14ac:dyDescent="0.25">
      <c r="A115" s="91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1"/>
      <c r="P115" s="38"/>
      <c r="Q115" s="41"/>
      <c r="R115" s="38"/>
      <c r="S115" s="38"/>
      <c r="T115" s="21"/>
      <c r="U115" s="21"/>
      <c r="V115" s="21"/>
      <c r="W115" s="21"/>
      <c r="X115" s="71"/>
      <c r="Y115" s="7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35" ht="15" customHeight="1" x14ac:dyDescent="0.25">
      <c r="A116" s="91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1"/>
      <c r="P116" s="38"/>
      <c r="Q116" s="41"/>
      <c r="R116" s="38"/>
      <c r="S116" s="38"/>
      <c r="T116" s="21"/>
      <c r="U116" s="21"/>
      <c r="V116" s="21"/>
      <c r="W116" s="21"/>
      <c r="X116" s="71"/>
      <c r="Y116" s="7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5" ht="15" customHeight="1" x14ac:dyDescent="0.25">
      <c r="A117" s="91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1"/>
      <c r="P117" s="38"/>
      <c r="Q117" s="41"/>
      <c r="R117" s="38"/>
      <c r="S117" s="38"/>
      <c r="T117" s="21"/>
      <c r="U117" s="21"/>
      <c r="V117" s="21"/>
      <c r="W117" s="21"/>
      <c r="X117" s="71"/>
      <c r="Y117" s="7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5" ht="15" customHeight="1" x14ac:dyDescent="0.25">
      <c r="A118" s="91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1"/>
      <c r="P118" s="38"/>
      <c r="Q118" s="41"/>
      <c r="R118" s="38"/>
      <c r="S118" s="38"/>
      <c r="T118" s="21"/>
      <c r="U118" s="21"/>
      <c r="V118" s="21"/>
      <c r="W118" s="21"/>
      <c r="X118" s="71"/>
      <c r="Y118" s="7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5" ht="15" customHeight="1" x14ac:dyDescent="0.25">
      <c r="A119" s="91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1"/>
      <c r="P119" s="38"/>
      <c r="Q119" s="41"/>
      <c r="R119" s="38"/>
      <c r="S119" s="38"/>
      <c r="T119" s="21"/>
      <c r="U119" s="21"/>
      <c r="V119" s="21"/>
      <c r="W119" s="21"/>
      <c r="X119" s="71"/>
      <c r="Y119" s="7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 x14ac:dyDescent="0.25">
      <c r="A120" s="91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1"/>
      <c r="P120" s="38"/>
      <c r="Q120" s="41"/>
      <c r="R120" s="38"/>
      <c r="S120" s="38"/>
      <c r="T120" s="21"/>
      <c r="U120" s="21"/>
      <c r="V120" s="21"/>
      <c r="W120" s="21"/>
      <c r="X120" s="71"/>
      <c r="Y120" s="7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35" ht="15" customHeight="1" x14ac:dyDescent="0.25">
      <c r="A121" s="91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1"/>
      <c r="P121" s="38"/>
      <c r="Q121" s="41"/>
      <c r="R121" s="38"/>
      <c r="S121" s="38"/>
      <c r="T121" s="21"/>
      <c r="U121" s="21"/>
      <c r="V121" s="21"/>
      <c r="W121" s="21"/>
      <c r="X121" s="71"/>
      <c r="Y121" s="7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35" ht="15" customHeight="1" x14ac:dyDescent="0.25">
      <c r="A122" s="91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1"/>
      <c r="P122" s="38"/>
      <c r="Q122" s="41"/>
      <c r="R122" s="38"/>
      <c r="S122" s="38"/>
      <c r="T122" s="21"/>
      <c r="U122" s="21"/>
      <c r="V122" s="21"/>
      <c r="W122" s="21"/>
      <c r="X122" s="71"/>
      <c r="Y122" s="7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35" ht="15" customHeight="1" x14ac:dyDescent="0.25">
      <c r="A123" s="91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1"/>
      <c r="P123" s="38"/>
      <c r="Q123" s="41"/>
      <c r="R123" s="38"/>
      <c r="S123" s="38"/>
      <c r="T123" s="21"/>
      <c r="U123" s="21"/>
      <c r="V123" s="21"/>
      <c r="W123" s="21"/>
      <c r="X123" s="71"/>
      <c r="Y123" s="7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35" ht="15" customHeight="1" x14ac:dyDescent="0.25">
      <c r="A124" s="91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1"/>
      <c r="P124" s="38"/>
      <c r="Q124" s="41"/>
      <c r="R124" s="38"/>
      <c r="S124" s="38"/>
      <c r="T124" s="21"/>
      <c r="U124" s="21"/>
      <c r="V124" s="21"/>
      <c r="W124" s="21"/>
      <c r="X124" s="71"/>
      <c r="Y124" s="7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</row>
    <row r="125" spans="1:35" ht="15" customHeight="1" x14ac:dyDescent="0.25">
      <c r="A125" s="91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1"/>
      <c r="P125" s="38"/>
      <c r="Q125" s="41"/>
      <c r="R125" s="38"/>
      <c r="S125" s="38"/>
      <c r="T125" s="21"/>
      <c r="U125" s="21"/>
      <c r="V125" s="21"/>
      <c r="W125" s="21"/>
      <c r="X125" s="71"/>
      <c r="Y125" s="7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</row>
    <row r="126" spans="1:35" ht="15" customHeight="1" x14ac:dyDescent="0.25">
      <c r="A126" s="91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1"/>
      <c r="P126" s="38"/>
      <c r="Q126" s="41"/>
      <c r="R126" s="38"/>
      <c r="S126" s="38"/>
      <c r="T126" s="21"/>
      <c r="U126" s="21"/>
      <c r="V126" s="21"/>
      <c r="W126" s="21"/>
      <c r="X126" s="71"/>
      <c r="Y126" s="7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</row>
    <row r="127" spans="1:35" ht="15" customHeight="1" x14ac:dyDescent="0.25">
      <c r="A127" s="91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1"/>
      <c r="P127" s="38"/>
      <c r="Q127" s="41"/>
      <c r="R127" s="38"/>
      <c r="S127" s="38"/>
      <c r="T127" s="21"/>
      <c r="U127" s="21"/>
      <c r="V127" s="21"/>
      <c r="W127" s="21"/>
      <c r="X127" s="71"/>
      <c r="Y127" s="7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</row>
    <row r="128" spans="1:35" ht="15" customHeight="1" x14ac:dyDescent="0.25">
      <c r="A128" s="91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1"/>
      <c r="P128" s="38"/>
      <c r="Q128" s="41"/>
      <c r="R128" s="38"/>
      <c r="S128" s="38"/>
      <c r="T128" s="21"/>
      <c r="U128" s="21"/>
      <c r="V128" s="21"/>
      <c r="W128" s="21"/>
      <c r="X128" s="71"/>
      <c r="Y128" s="7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</row>
    <row r="129" spans="1:35" ht="15" customHeight="1" x14ac:dyDescent="0.25">
      <c r="A129" s="91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1"/>
      <c r="P129" s="38"/>
      <c r="Q129" s="41"/>
      <c r="R129" s="38"/>
      <c r="S129" s="38"/>
      <c r="T129" s="21"/>
      <c r="U129" s="21"/>
      <c r="V129" s="21"/>
      <c r="W129" s="21"/>
      <c r="X129" s="71"/>
      <c r="Y129" s="7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</row>
    <row r="130" spans="1:35" ht="15" customHeight="1" x14ac:dyDescent="0.25">
      <c r="A130" s="91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1"/>
      <c r="P130" s="38"/>
      <c r="Q130" s="41"/>
      <c r="R130" s="38"/>
      <c r="S130" s="38"/>
      <c r="T130" s="21"/>
      <c r="U130" s="21"/>
      <c r="V130" s="21"/>
      <c r="W130" s="21"/>
      <c r="X130" s="71"/>
      <c r="Y130" s="7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</row>
    <row r="131" spans="1:35" ht="15" customHeight="1" x14ac:dyDescent="0.25">
      <c r="A131" s="91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1"/>
      <c r="P131" s="38"/>
      <c r="Q131" s="41"/>
      <c r="R131" s="38"/>
      <c r="S131" s="38"/>
      <c r="T131" s="21"/>
      <c r="U131" s="21"/>
      <c r="V131" s="21"/>
      <c r="W131" s="21"/>
      <c r="X131" s="71"/>
      <c r="Y131" s="7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</row>
    <row r="132" spans="1:35" ht="15" customHeight="1" x14ac:dyDescent="0.25">
      <c r="A132" s="91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1"/>
      <c r="P132" s="38"/>
      <c r="Q132" s="41"/>
      <c r="R132" s="38"/>
      <c r="S132" s="38"/>
      <c r="T132" s="21"/>
      <c r="U132" s="21"/>
      <c r="V132" s="21"/>
      <c r="W132" s="21"/>
      <c r="X132" s="71"/>
      <c r="Y132" s="7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</row>
    <row r="133" spans="1:35" ht="15" customHeight="1" x14ac:dyDescent="0.25">
      <c r="A133" s="91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1"/>
      <c r="P133" s="38"/>
      <c r="Q133" s="41"/>
      <c r="R133" s="38"/>
      <c r="S133" s="38"/>
      <c r="T133" s="21"/>
      <c r="U133" s="21"/>
      <c r="V133" s="21"/>
      <c r="W133" s="21"/>
      <c r="X133" s="71"/>
      <c r="Y133" s="7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</row>
    <row r="134" spans="1:35" ht="15" customHeight="1" x14ac:dyDescent="0.25">
      <c r="A134" s="91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1"/>
      <c r="P134" s="38"/>
      <c r="Q134" s="41"/>
      <c r="R134" s="38"/>
      <c r="S134" s="38"/>
      <c r="T134" s="21"/>
      <c r="U134" s="21"/>
      <c r="V134" s="21"/>
      <c r="W134" s="21"/>
      <c r="X134" s="71"/>
      <c r="Y134" s="7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</row>
    <row r="135" spans="1:35" ht="15" customHeight="1" x14ac:dyDescent="0.25">
      <c r="A135" s="91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1"/>
      <c r="P135" s="38"/>
      <c r="Q135" s="41"/>
      <c r="R135" s="38"/>
      <c r="S135" s="38"/>
      <c r="T135" s="21"/>
      <c r="U135" s="21"/>
      <c r="V135" s="21"/>
      <c r="W135" s="21"/>
      <c r="X135" s="71"/>
      <c r="Y135" s="7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</row>
    <row r="136" spans="1:35" ht="15" customHeight="1" x14ac:dyDescent="0.25">
      <c r="A136" s="91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1"/>
      <c r="P136" s="38"/>
      <c r="Q136" s="41"/>
      <c r="R136" s="38"/>
      <c r="S136" s="38"/>
      <c r="T136" s="21"/>
      <c r="U136" s="21"/>
      <c r="V136" s="21"/>
      <c r="W136" s="21"/>
      <c r="X136" s="71"/>
      <c r="Y136" s="7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pans="1:35" ht="15" customHeight="1" x14ac:dyDescent="0.25">
      <c r="A137" s="91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1"/>
      <c r="P137" s="38"/>
      <c r="Q137" s="41"/>
      <c r="R137" s="38"/>
      <c r="S137" s="38"/>
      <c r="T137" s="21"/>
      <c r="U137" s="21"/>
      <c r="V137" s="21"/>
      <c r="W137" s="21"/>
      <c r="X137" s="71"/>
      <c r="Y137" s="7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</row>
    <row r="138" spans="1:35" ht="15" customHeight="1" x14ac:dyDescent="0.25">
      <c r="A138" s="91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1"/>
      <c r="P138" s="38"/>
      <c r="Q138" s="41"/>
      <c r="R138" s="38"/>
      <c r="S138" s="38"/>
      <c r="T138" s="21"/>
      <c r="U138" s="21"/>
      <c r="V138" s="21"/>
      <c r="W138" s="21"/>
      <c r="X138" s="71"/>
      <c r="Y138" s="7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</row>
    <row r="139" spans="1:35" ht="15" customHeight="1" x14ac:dyDescent="0.25">
      <c r="A139" s="91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1"/>
      <c r="P139" s="38"/>
      <c r="Q139" s="41"/>
      <c r="R139" s="38"/>
      <c r="S139" s="38"/>
      <c r="T139" s="21"/>
      <c r="U139" s="21"/>
      <c r="V139" s="21"/>
      <c r="W139" s="21"/>
      <c r="X139" s="71"/>
      <c r="Y139" s="7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</row>
    <row r="140" spans="1:35" ht="15" customHeight="1" x14ac:dyDescent="0.25">
      <c r="A140" s="91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1"/>
      <c r="P140" s="38"/>
      <c r="Q140" s="41"/>
      <c r="R140" s="38"/>
      <c r="S140" s="38"/>
      <c r="T140" s="21"/>
      <c r="U140" s="21"/>
      <c r="V140" s="21"/>
      <c r="W140" s="21"/>
      <c r="X140" s="71"/>
      <c r="Y140" s="7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</row>
    <row r="141" spans="1:35" ht="15" customHeight="1" x14ac:dyDescent="0.25">
      <c r="A141" s="91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1"/>
      <c r="P141" s="38"/>
      <c r="Q141" s="41"/>
      <c r="R141" s="38"/>
      <c r="S141" s="38"/>
      <c r="T141" s="21"/>
      <c r="U141" s="21"/>
      <c r="V141" s="21"/>
      <c r="W141" s="21"/>
      <c r="X141" s="71"/>
      <c r="Y141" s="7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</row>
    <row r="142" spans="1:35" ht="15" customHeight="1" x14ac:dyDescent="0.25">
      <c r="A142" s="91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1"/>
      <c r="P142" s="38"/>
      <c r="Q142" s="41"/>
      <c r="R142" s="38"/>
      <c r="S142" s="38"/>
      <c r="T142" s="21"/>
      <c r="U142" s="21"/>
      <c r="V142" s="21"/>
      <c r="W142" s="21"/>
      <c r="X142" s="71"/>
      <c r="Y142" s="7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</row>
    <row r="143" spans="1:35" ht="15" customHeight="1" x14ac:dyDescent="0.25">
      <c r="A143" s="91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1"/>
      <c r="P143" s="38"/>
      <c r="Q143" s="41"/>
      <c r="R143" s="38"/>
      <c r="S143" s="38"/>
      <c r="T143" s="21"/>
      <c r="U143" s="21"/>
      <c r="V143" s="21"/>
      <c r="W143" s="21"/>
      <c r="X143" s="71"/>
      <c r="Y143" s="7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</row>
    <row r="144" spans="1:35" ht="15" customHeight="1" x14ac:dyDescent="0.25">
      <c r="A144" s="91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1"/>
      <c r="P144" s="38"/>
      <c r="Q144" s="41"/>
      <c r="R144" s="38"/>
      <c r="S144" s="38"/>
      <c r="T144" s="21"/>
      <c r="U144" s="21"/>
      <c r="V144" s="21"/>
      <c r="W144" s="21"/>
      <c r="X144" s="71"/>
      <c r="Y144" s="7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</row>
    <row r="145" spans="1:35" ht="15" customHeight="1" x14ac:dyDescent="0.25">
      <c r="A145" s="91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1"/>
      <c r="P145" s="38"/>
      <c r="Q145" s="41"/>
      <c r="R145" s="38"/>
      <c r="S145" s="38"/>
      <c r="T145" s="21"/>
      <c r="U145" s="21"/>
      <c r="V145" s="21"/>
      <c r="W145" s="21"/>
      <c r="X145" s="71"/>
      <c r="Y145" s="7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</row>
    <row r="146" spans="1:35" ht="15" customHeight="1" x14ac:dyDescent="0.25">
      <c r="A146" s="91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1"/>
      <c r="P146" s="38"/>
      <c r="Q146" s="41"/>
      <c r="R146" s="38"/>
      <c r="S146" s="38"/>
      <c r="T146" s="21"/>
      <c r="U146" s="21"/>
      <c r="V146" s="21"/>
      <c r="W146" s="21"/>
      <c r="X146" s="71"/>
      <c r="Y146" s="7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</row>
    <row r="147" spans="1:35" ht="15" customHeight="1" x14ac:dyDescent="0.25">
      <c r="A147" s="91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1"/>
      <c r="P147" s="38"/>
      <c r="Q147" s="41"/>
      <c r="R147" s="38"/>
      <c r="S147" s="38"/>
      <c r="T147" s="21"/>
      <c r="U147" s="21"/>
      <c r="V147" s="21"/>
      <c r="W147" s="21"/>
      <c r="X147" s="71"/>
      <c r="Y147" s="7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</row>
    <row r="148" spans="1:35" ht="15" customHeight="1" x14ac:dyDescent="0.25">
      <c r="A148" s="91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1"/>
      <c r="P148" s="38"/>
      <c r="Q148" s="41"/>
      <c r="R148" s="38"/>
      <c r="S148" s="38"/>
      <c r="T148" s="21"/>
      <c r="U148" s="21"/>
      <c r="V148" s="21"/>
      <c r="W148" s="21"/>
      <c r="X148" s="71"/>
      <c r="Y148" s="7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</row>
    <row r="149" spans="1:35" ht="15" customHeight="1" x14ac:dyDescent="0.25">
      <c r="A149" s="91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1"/>
      <c r="P149" s="38"/>
      <c r="Q149" s="41"/>
      <c r="R149" s="38"/>
      <c r="S149" s="38"/>
      <c r="T149" s="21"/>
      <c r="U149" s="21"/>
      <c r="V149" s="21"/>
      <c r="W149" s="21"/>
      <c r="X149" s="71"/>
      <c r="Y149" s="7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</row>
    <row r="150" spans="1:35" ht="15" customHeight="1" x14ac:dyDescent="0.25">
      <c r="A150" s="91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1"/>
      <c r="P150" s="38"/>
      <c r="Q150" s="41"/>
      <c r="R150" s="38"/>
      <c r="S150" s="38"/>
      <c r="T150" s="21"/>
      <c r="U150" s="21"/>
      <c r="V150" s="21"/>
      <c r="W150" s="21"/>
      <c r="X150" s="71"/>
      <c r="Y150" s="7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</row>
    <row r="151" spans="1:35" ht="15" customHeight="1" x14ac:dyDescent="0.25">
      <c r="A151" s="91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1"/>
      <c r="P151" s="38"/>
      <c r="Q151" s="41"/>
      <c r="R151" s="38"/>
      <c r="S151" s="38"/>
      <c r="T151" s="21"/>
      <c r="U151" s="21"/>
      <c r="V151" s="21"/>
      <c r="W151" s="21"/>
      <c r="X151" s="71"/>
      <c r="Y151" s="7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</row>
    <row r="152" spans="1:35" ht="15" customHeight="1" x14ac:dyDescent="0.25">
      <c r="A152" s="91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1"/>
      <c r="P152" s="38"/>
      <c r="Q152" s="41"/>
      <c r="R152" s="38"/>
      <c r="S152" s="38"/>
      <c r="T152" s="21"/>
      <c r="U152" s="21"/>
      <c r="V152" s="21"/>
      <c r="W152" s="21"/>
      <c r="X152" s="71"/>
      <c r="Y152" s="7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</row>
    <row r="153" spans="1:35" ht="15" customHeight="1" x14ac:dyDescent="0.25">
      <c r="A153" s="91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1"/>
      <c r="P153" s="38"/>
      <c r="Q153" s="41"/>
      <c r="R153" s="38"/>
      <c r="S153" s="38"/>
      <c r="T153" s="21"/>
      <c r="U153" s="21"/>
      <c r="V153" s="21"/>
      <c r="W153" s="21"/>
      <c r="X153" s="71"/>
      <c r="Y153" s="7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</row>
    <row r="154" spans="1:35" ht="15" customHeight="1" x14ac:dyDescent="0.25">
      <c r="A154" s="91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1"/>
      <c r="P154" s="38"/>
      <c r="Q154" s="41"/>
      <c r="R154" s="38"/>
      <c r="S154" s="38"/>
      <c r="T154" s="21"/>
      <c r="U154" s="21"/>
      <c r="V154" s="21"/>
      <c r="W154" s="21"/>
      <c r="X154" s="71"/>
      <c r="Y154" s="7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</row>
    <row r="155" spans="1:35" ht="15" customHeight="1" x14ac:dyDescent="0.25">
      <c r="A155" s="91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1"/>
      <c r="P155" s="38"/>
      <c r="Q155" s="41"/>
      <c r="R155" s="38"/>
      <c r="S155" s="38"/>
      <c r="T155" s="21"/>
      <c r="U155" s="21"/>
      <c r="V155" s="21"/>
      <c r="W155" s="21"/>
      <c r="X155" s="71"/>
      <c r="Y155" s="7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</row>
    <row r="156" spans="1:35" ht="15" customHeight="1" x14ac:dyDescent="0.25">
      <c r="A156" s="91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1"/>
      <c r="P156" s="38"/>
      <c r="Q156" s="41"/>
      <c r="R156" s="38"/>
      <c r="S156" s="38"/>
      <c r="T156" s="21"/>
      <c r="U156" s="21"/>
      <c r="V156" s="21"/>
      <c r="W156" s="21"/>
      <c r="X156" s="71"/>
      <c r="Y156" s="7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</row>
    <row r="157" spans="1:35" ht="15" customHeight="1" x14ac:dyDescent="0.25">
      <c r="A157" s="91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1"/>
      <c r="P157" s="38"/>
      <c r="Q157" s="41"/>
      <c r="R157" s="38"/>
      <c r="S157" s="38"/>
      <c r="T157" s="21"/>
      <c r="U157" s="21"/>
      <c r="V157" s="21"/>
      <c r="W157" s="21"/>
      <c r="X157" s="71"/>
      <c r="Y157" s="7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</row>
    <row r="158" spans="1:35" ht="15" customHeight="1" x14ac:dyDescent="0.25">
      <c r="A158" s="91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1"/>
      <c r="P158" s="38"/>
      <c r="Q158" s="41"/>
      <c r="R158" s="38"/>
      <c r="S158" s="38"/>
      <c r="T158" s="21"/>
      <c r="U158" s="21"/>
      <c r="V158" s="21"/>
      <c r="W158" s="21"/>
      <c r="X158" s="71"/>
      <c r="Y158" s="7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</row>
    <row r="159" spans="1:35" ht="15" customHeight="1" x14ac:dyDescent="0.25">
      <c r="A159" s="91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1"/>
      <c r="P159" s="38"/>
      <c r="Q159" s="41"/>
      <c r="R159" s="38"/>
      <c r="S159" s="38"/>
      <c r="T159" s="21"/>
      <c r="U159" s="21"/>
      <c r="V159" s="21"/>
      <c r="W159" s="21"/>
      <c r="X159" s="71"/>
      <c r="Y159" s="7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</row>
    <row r="160" spans="1:35" ht="15" customHeight="1" x14ac:dyDescent="0.25">
      <c r="A160" s="91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1"/>
      <c r="P160" s="38"/>
      <c r="Q160" s="41"/>
      <c r="R160" s="38"/>
      <c r="S160" s="38"/>
      <c r="T160" s="21"/>
      <c r="U160" s="21"/>
      <c r="V160" s="21"/>
      <c r="W160" s="21"/>
      <c r="X160" s="71"/>
      <c r="Y160" s="7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</row>
    <row r="161" spans="1:35" ht="15" customHeight="1" x14ac:dyDescent="0.25">
      <c r="A161" s="91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1"/>
      <c r="P161" s="38"/>
      <c r="Q161" s="41"/>
      <c r="R161" s="38"/>
      <c r="S161" s="38"/>
      <c r="T161" s="21"/>
      <c r="U161" s="21"/>
      <c r="V161" s="21"/>
      <c r="W161" s="21"/>
      <c r="X161" s="71"/>
      <c r="Y161" s="7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</row>
    <row r="162" spans="1:35" ht="15" customHeight="1" x14ac:dyDescent="0.25">
      <c r="A162" s="91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1"/>
      <c r="P162" s="38"/>
      <c r="Q162" s="41"/>
      <c r="R162" s="38"/>
      <c r="S162" s="38"/>
      <c r="T162" s="21"/>
      <c r="U162" s="21"/>
      <c r="V162" s="21"/>
      <c r="W162" s="21"/>
      <c r="X162" s="71"/>
      <c r="Y162" s="7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</row>
    <row r="163" spans="1:35" ht="15" customHeight="1" x14ac:dyDescent="0.25">
      <c r="A163" s="91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1"/>
      <c r="P163" s="38"/>
      <c r="Q163" s="41"/>
      <c r="R163" s="38"/>
      <c r="S163" s="38"/>
      <c r="T163" s="21"/>
      <c r="U163" s="21"/>
      <c r="V163" s="21"/>
      <c r="W163" s="21"/>
      <c r="X163" s="71"/>
      <c r="Y163" s="7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</row>
    <row r="164" spans="1:35" ht="15" customHeight="1" x14ac:dyDescent="0.25">
      <c r="A164" s="91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1"/>
      <c r="P164" s="38"/>
      <c r="Q164" s="41"/>
      <c r="R164" s="38"/>
      <c r="S164" s="38"/>
      <c r="T164" s="21"/>
      <c r="U164" s="21"/>
      <c r="V164" s="21"/>
      <c r="W164" s="21"/>
      <c r="X164" s="71"/>
      <c r="Y164" s="7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</row>
    <row r="165" spans="1:35" ht="15" customHeight="1" x14ac:dyDescent="0.25">
      <c r="A165" s="91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1"/>
      <c r="P165" s="38"/>
      <c r="Q165" s="41"/>
      <c r="R165" s="38"/>
      <c r="S165" s="38"/>
      <c r="T165" s="21"/>
      <c r="U165" s="21"/>
      <c r="V165" s="21"/>
      <c r="W165" s="21"/>
      <c r="X165" s="71"/>
      <c r="Y165" s="7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</row>
    <row r="166" spans="1:35" ht="15" customHeight="1" x14ac:dyDescent="0.25">
      <c r="A166" s="91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1"/>
      <c r="P166" s="38"/>
      <c r="Q166" s="41"/>
      <c r="R166" s="38"/>
      <c r="S166" s="38"/>
      <c r="T166" s="21"/>
      <c r="U166" s="21"/>
      <c r="V166" s="21"/>
      <c r="W166" s="21"/>
      <c r="X166" s="71"/>
      <c r="Y166" s="7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</row>
    <row r="167" spans="1:35" ht="15" customHeight="1" x14ac:dyDescent="0.25">
      <c r="A167" s="91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1"/>
      <c r="P167" s="38"/>
      <c r="Q167" s="41"/>
      <c r="R167" s="38"/>
      <c r="S167" s="38"/>
      <c r="T167" s="21"/>
      <c r="U167" s="21"/>
      <c r="V167" s="21"/>
      <c r="W167" s="21"/>
      <c r="X167" s="71"/>
      <c r="Y167" s="7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</row>
    <row r="168" spans="1:35" ht="15" customHeight="1" x14ac:dyDescent="0.25">
      <c r="A168" s="91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1"/>
      <c r="P168" s="38"/>
      <c r="Q168" s="41"/>
      <c r="R168" s="38"/>
      <c r="S168" s="38"/>
      <c r="T168" s="21"/>
      <c r="U168" s="21"/>
      <c r="V168" s="21"/>
      <c r="W168" s="21"/>
      <c r="X168" s="71"/>
      <c r="Y168" s="7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</row>
    <row r="169" spans="1:35" ht="15" customHeight="1" x14ac:dyDescent="0.25">
      <c r="A169" s="91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1"/>
      <c r="P169" s="38"/>
      <c r="Q169" s="41"/>
      <c r="R169" s="38"/>
      <c r="S169" s="38"/>
      <c r="T169" s="21"/>
      <c r="U169" s="21"/>
      <c r="V169" s="21"/>
      <c r="W169" s="21"/>
      <c r="X169" s="71"/>
      <c r="Y169" s="7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</row>
    <row r="170" spans="1:35" ht="15" customHeight="1" x14ac:dyDescent="0.25">
      <c r="A170" s="91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1"/>
      <c r="P170" s="38"/>
      <c r="Q170" s="41"/>
      <c r="R170" s="38"/>
      <c r="S170" s="38"/>
      <c r="T170" s="21"/>
      <c r="U170" s="21"/>
      <c r="V170" s="21"/>
      <c r="W170" s="21"/>
      <c r="X170" s="71"/>
      <c r="Y170" s="7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</row>
    <row r="171" spans="1:35" ht="15" customHeight="1" x14ac:dyDescent="0.25">
      <c r="A171" s="91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1"/>
      <c r="P171" s="38"/>
      <c r="Q171" s="41"/>
      <c r="R171" s="38"/>
      <c r="S171" s="38"/>
      <c r="T171" s="21"/>
      <c r="U171" s="21"/>
      <c r="V171" s="21"/>
      <c r="W171" s="21"/>
      <c r="X171" s="71"/>
      <c r="Y171" s="7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</row>
    <row r="172" spans="1:35" ht="15" customHeight="1" x14ac:dyDescent="0.25">
      <c r="A172" s="91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1"/>
      <c r="P172" s="38"/>
      <c r="Q172" s="41"/>
      <c r="R172" s="38"/>
      <c r="S172" s="38"/>
      <c r="T172" s="21"/>
      <c r="U172" s="21"/>
      <c r="V172" s="21"/>
      <c r="W172" s="21"/>
      <c r="X172" s="71"/>
      <c r="Y172" s="7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</row>
    <row r="173" spans="1:35" ht="15" customHeight="1" x14ac:dyDescent="0.25">
      <c r="A173" s="91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1"/>
      <c r="P173" s="38"/>
      <c r="Q173" s="41"/>
      <c r="R173" s="38"/>
      <c r="S173" s="38"/>
      <c r="T173" s="21"/>
      <c r="U173" s="21"/>
      <c r="V173" s="21"/>
      <c r="W173" s="21"/>
      <c r="X173" s="71"/>
      <c r="Y173" s="7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</row>
    <row r="174" spans="1:35" ht="15" customHeight="1" x14ac:dyDescent="0.25">
      <c r="A174" s="91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1"/>
      <c r="P174" s="38"/>
      <c r="Q174" s="41"/>
      <c r="R174" s="38"/>
      <c r="S174" s="38"/>
      <c r="T174" s="21"/>
      <c r="U174" s="21"/>
      <c r="V174" s="21"/>
      <c r="W174" s="21"/>
      <c r="X174" s="71"/>
      <c r="Y174" s="7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</row>
    <row r="175" spans="1:35" ht="15" customHeight="1" x14ac:dyDescent="0.25">
      <c r="A175" s="91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1"/>
      <c r="P175" s="38"/>
      <c r="Q175" s="41"/>
      <c r="R175" s="38"/>
      <c r="S175" s="38"/>
      <c r="T175" s="21"/>
      <c r="U175" s="21"/>
      <c r="V175" s="21"/>
      <c r="W175" s="21"/>
      <c r="X175" s="71"/>
      <c r="Y175" s="7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</row>
    <row r="176" spans="1:35" ht="15" customHeight="1" x14ac:dyDescent="0.25">
      <c r="A176" s="91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1"/>
      <c r="P176" s="38"/>
      <c r="Q176" s="41"/>
      <c r="R176" s="38"/>
      <c r="S176" s="38"/>
      <c r="T176" s="21"/>
      <c r="U176" s="21"/>
      <c r="V176" s="21"/>
      <c r="W176" s="21"/>
      <c r="X176" s="71"/>
      <c r="Y176" s="7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</row>
    <row r="177" spans="1:36" ht="15" customHeight="1" x14ac:dyDescent="0.25">
      <c r="A177" s="91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1"/>
      <c r="P177" s="38"/>
      <c r="Q177" s="41"/>
      <c r="R177" s="38"/>
      <c r="S177" s="38"/>
      <c r="T177" s="21"/>
      <c r="U177" s="21"/>
      <c r="V177" s="21"/>
      <c r="W177" s="21"/>
      <c r="X177" s="71"/>
      <c r="Y177" s="7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</row>
    <row r="178" spans="1:36" ht="15" customHeight="1" x14ac:dyDescent="0.25">
      <c r="A178" s="91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1"/>
      <c r="P178" s="38"/>
      <c r="Q178" s="41"/>
      <c r="R178" s="38"/>
      <c r="S178" s="38"/>
      <c r="T178" s="21"/>
      <c r="U178" s="21"/>
      <c r="V178" s="21"/>
      <c r="W178" s="21"/>
      <c r="X178" s="71"/>
      <c r="Y178" s="7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94"/>
    </row>
    <row r="179" spans="1:36" ht="15" customHeight="1" x14ac:dyDescent="0.25">
      <c r="A179" s="91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1"/>
      <c r="P179" s="38"/>
      <c r="Q179" s="41"/>
      <c r="R179" s="38"/>
      <c r="S179" s="38"/>
      <c r="T179" s="21"/>
      <c r="U179" s="21"/>
      <c r="V179" s="21"/>
      <c r="W179" s="21"/>
      <c r="X179" s="71"/>
      <c r="Y179" s="7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94"/>
    </row>
    <row r="180" spans="1:36" ht="15" customHeight="1" x14ac:dyDescent="0.25">
      <c r="A180" s="91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1"/>
      <c r="P180" s="38"/>
      <c r="Q180" s="41"/>
      <c r="R180" s="38"/>
      <c r="S180" s="38"/>
      <c r="T180" s="21"/>
      <c r="U180" s="21"/>
      <c r="V180" s="21"/>
      <c r="W180" s="21"/>
      <c r="X180" s="71"/>
      <c r="Y180" s="7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94"/>
    </row>
    <row r="181" spans="1:36" ht="15" customHeight="1" x14ac:dyDescent="0.25">
      <c r="A181" s="91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1"/>
      <c r="P181" s="38"/>
      <c r="Q181" s="41"/>
      <c r="R181" s="38"/>
      <c r="S181" s="38"/>
      <c r="T181" s="21"/>
      <c r="U181" s="21"/>
      <c r="V181" s="21"/>
      <c r="W181" s="21"/>
      <c r="X181" s="71"/>
      <c r="Y181" s="7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94"/>
    </row>
    <row r="182" spans="1:36" ht="15" customHeight="1" x14ac:dyDescent="0.25">
      <c r="A182" s="91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1"/>
      <c r="P182" s="38"/>
      <c r="Q182" s="41"/>
      <c r="R182" s="38"/>
      <c r="S182" s="38"/>
      <c r="T182" s="21"/>
      <c r="U182" s="21"/>
      <c r="V182" s="21"/>
      <c r="W182" s="21"/>
      <c r="X182" s="71"/>
      <c r="Y182" s="7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94"/>
    </row>
    <row r="183" spans="1:36" ht="15" customHeight="1" x14ac:dyDescent="0.25">
      <c r="A183" s="91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1"/>
      <c r="P183" s="38"/>
      <c r="Q183" s="41"/>
      <c r="R183" s="38"/>
      <c r="S183" s="38"/>
      <c r="T183" s="21"/>
      <c r="U183" s="21"/>
      <c r="V183" s="21"/>
      <c r="W183" s="21"/>
      <c r="X183" s="71"/>
      <c r="Y183" s="7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94"/>
    </row>
    <row r="184" spans="1:36" ht="15" customHeight="1" x14ac:dyDescent="0.25">
      <c r="A184" s="91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1"/>
      <c r="P184" s="38"/>
      <c r="Q184" s="41"/>
      <c r="R184" s="38"/>
      <c r="S184" s="38"/>
      <c r="T184" s="21"/>
      <c r="U184" s="21"/>
      <c r="V184" s="21"/>
      <c r="W184" s="21"/>
      <c r="X184" s="71"/>
      <c r="Y184" s="7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94"/>
    </row>
    <row r="185" spans="1:36" ht="15" customHeight="1" x14ac:dyDescent="0.25">
      <c r="A185" s="91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1"/>
      <c r="P185" s="38"/>
      <c r="Q185" s="41"/>
      <c r="R185" s="38"/>
      <c r="S185" s="38"/>
      <c r="T185" s="21"/>
      <c r="U185" s="21"/>
      <c r="V185" s="21"/>
      <c r="W185" s="21"/>
      <c r="X185" s="71"/>
      <c r="Y185" s="7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94"/>
    </row>
    <row r="186" spans="1:36" ht="15" customHeight="1" x14ac:dyDescent="0.25">
      <c r="A186" s="91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1"/>
      <c r="P186" s="38"/>
      <c r="Q186" s="41"/>
      <c r="R186" s="38"/>
      <c r="S186" s="38"/>
      <c r="T186" s="21"/>
      <c r="U186" s="21"/>
      <c r="V186" s="21"/>
      <c r="W186" s="21"/>
      <c r="X186" s="71"/>
      <c r="Y186" s="7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94"/>
    </row>
    <row r="187" spans="1:36" ht="15" customHeight="1" x14ac:dyDescent="0.25">
      <c r="A187" s="91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1"/>
      <c r="P187" s="38"/>
      <c r="Q187" s="41"/>
      <c r="R187" s="38"/>
      <c r="S187" s="38"/>
      <c r="T187" s="21"/>
      <c r="U187" s="21"/>
      <c r="V187" s="21"/>
      <c r="W187" s="21"/>
      <c r="X187" s="71"/>
      <c r="Y187" s="7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94"/>
    </row>
    <row r="188" spans="1:36" ht="15" customHeight="1" x14ac:dyDescent="0.25">
      <c r="A188" s="91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1"/>
      <c r="P188" s="38"/>
      <c r="Q188" s="41"/>
      <c r="R188" s="38"/>
      <c r="S188" s="38"/>
      <c r="T188" s="21"/>
      <c r="U188" s="21"/>
      <c r="V188" s="21"/>
      <c r="W188" s="21"/>
      <c r="X188" s="71"/>
      <c r="Y188" s="7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94"/>
    </row>
    <row r="189" spans="1:36" ht="15" customHeight="1" x14ac:dyDescent="0.25">
      <c r="A189" s="91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1"/>
      <c r="P189" s="38"/>
      <c r="Q189" s="41"/>
      <c r="R189" s="38"/>
      <c r="S189" s="38"/>
      <c r="T189" s="21"/>
      <c r="U189" s="21"/>
      <c r="V189" s="21"/>
      <c r="W189" s="21"/>
      <c r="X189" s="71"/>
      <c r="Y189" s="7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94"/>
    </row>
    <row r="190" spans="1:36" ht="15" customHeight="1" x14ac:dyDescent="0.25">
      <c r="A190" s="91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1"/>
      <c r="P190" s="38"/>
      <c r="Q190" s="41"/>
      <c r="R190" s="38"/>
      <c r="S190" s="38"/>
      <c r="T190" s="21"/>
      <c r="U190" s="21"/>
      <c r="V190" s="21"/>
      <c r="W190" s="21"/>
      <c r="X190" s="71"/>
      <c r="Y190" s="7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94"/>
    </row>
    <row r="191" spans="1:36" ht="15" customHeight="1" x14ac:dyDescent="0.25">
      <c r="A191" s="91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1"/>
      <c r="P191" s="38"/>
      <c r="Q191" s="41"/>
      <c r="R191" s="38"/>
      <c r="S191" s="38"/>
      <c r="T191" s="21"/>
      <c r="U191" s="21"/>
      <c r="V191" s="21"/>
      <c r="W191" s="21"/>
      <c r="X191" s="71"/>
      <c r="Y191" s="7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94"/>
    </row>
    <row r="192" spans="1:36" ht="15" customHeight="1" x14ac:dyDescent="0.25">
      <c r="A192" s="91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1"/>
      <c r="P192" s="38"/>
      <c r="Q192" s="41"/>
      <c r="R192" s="38"/>
      <c r="S192" s="38"/>
      <c r="T192" s="21"/>
      <c r="U192" s="21"/>
      <c r="V192" s="21"/>
      <c r="W192" s="21"/>
      <c r="X192" s="71"/>
      <c r="Y192" s="7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94"/>
    </row>
    <row r="193" spans="1:36" ht="15" customHeight="1" x14ac:dyDescent="0.25">
      <c r="A193" s="91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1"/>
      <c r="P193" s="38"/>
      <c r="Q193" s="41"/>
      <c r="R193" s="38"/>
      <c r="S193" s="38"/>
      <c r="T193" s="21"/>
      <c r="U193" s="21"/>
      <c r="V193" s="21"/>
      <c r="W193" s="21"/>
      <c r="X193" s="71"/>
      <c r="Y193" s="7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94"/>
    </row>
    <row r="194" spans="1:36" ht="15" customHeight="1" x14ac:dyDescent="0.25">
      <c r="A194" s="91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1"/>
      <c r="P194" s="38"/>
      <c r="Q194" s="41"/>
      <c r="R194" s="38"/>
      <c r="S194" s="38"/>
      <c r="T194" s="21"/>
      <c r="U194" s="21"/>
      <c r="V194" s="21"/>
      <c r="W194" s="21"/>
      <c r="X194" s="71"/>
      <c r="Y194" s="7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94"/>
    </row>
    <row r="195" spans="1:36" ht="15" customHeight="1" x14ac:dyDescent="0.25">
      <c r="A195" s="91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1"/>
      <c r="P195" s="38"/>
      <c r="Q195" s="41"/>
      <c r="R195" s="38"/>
      <c r="S195" s="38"/>
      <c r="T195" s="21"/>
      <c r="U195" s="21"/>
      <c r="V195" s="21"/>
      <c r="W195" s="21"/>
      <c r="X195" s="71"/>
      <c r="Y195" s="7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94"/>
    </row>
    <row r="196" spans="1:36" ht="15" customHeight="1" x14ac:dyDescent="0.25">
      <c r="A196" s="91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21"/>
      <c r="P196" s="38"/>
      <c r="Q196" s="41"/>
      <c r="R196" s="38"/>
      <c r="S196" s="38"/>
      <c r="T196" s="21"/>
      <c r="U196" s="21"/>
      <c r="V196" s="21"/>
      <c r="W196" s="21"/>
      <c r="X196" s="71"/>
      <c r="Y196" s="7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94"/>
    </row>
    <row r="197" spans="1:36" ht="15" customHeight="1" x14ac:dyDescent="0.25">
      <c r="A197" s="91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21"/>
      <c r="P197" s="38"/>
      <c r="Q197" s="41"/>
      <c r="R197" s="38"/>
      <c r="S197" s="38"/>
      <c r="T197" s="21"/>
      <c r="U197" s="21"/>
      <c r="V197" s="21"/>
      <c r="W197" s="21"/>
      <c r="X197" s="71"/>
      <c r="Y197" s="7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94"/>
    </row>
    <row r="198" spans="1:36" ht="15" customHeight="1" x14ac:dyDescent="0.25">
      <c r="A198" s="91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21"/>
      <c r="P198" s="38"/>
      <c r="Q198" s="41"/>
      <c r="R198" s="38"/>
      <c r="S198" s="38"/>
      <c r="T198" s="21"/>
      <c r="U198" s="21"/>
      <c r="V198" s="21"/>
      <c r="W198" s="21"/>
      <c r="X198" s="71"/>
      <c r="Y198" s="7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94"/>
    </row>
    <row r="199" spans="1:36" ht="15" customHeight="1" x14ac:dyDescent="0.25">
      <c r="A199" s="91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21"/>
      <c r="P199" s="38"/>
      <c r="Q199" s="41"/>
      <c r="R199" s="38"/>
      <c r="S199" s="38"/>
      <c r="T199" s="21"/>
      <c r="U199" s="21"/>
      <c r="V199" s="21"/>
      <c r="W199" s="21"/>
      <c r="X199" s="71"/>
      <c r="Y199" s="7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94"/>
    </row>
    <row r="200" spans="1:36" ht="15" customHeight="1" x14ac:dyDescent="0.25">
      <c r="A200" s="91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21"/>
      <c r="P200" s="38"/>
      <c r="Q200" s="41"/>
      <c r="R200" s="38"/>
      <c r="S200" s="38"/>
      <c r="T200" s="21"/>
      <c r="U200" s="21"/>
      <c r="V200" s="21"/>
      <c r="W200" s="21"/>
      <c r="X200" s="71"/>
      <c r="Y200" s="7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94"/>
    </row>
    <row r="214" spans="2:36" ht="15" customHeight="1" x14ac:dyDescent="0.2">
      <c r="B214" s="94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  <c r="AA214" s="94"/>
      <c r="AB214" s="94"/>
      <c r="AC214" s="94"/>
      <c r="AD214" s="94"/>
      <c r="AE214" s="94"/>
      <c r="AF214" s="94"/>
      <c r="AG214" s="94"/>
      <c r="AH214" s="94"/>
      <c r="AI214" s="94"/>
      <c r="AJ214" s="94"/>
    </row>
    <row r="215" spans="2:36" ht="15" customHeight="1" x14ac:dyDescent="0.2">
      <c r="B215" s="94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</row>
    <row r="216" spans="2:36" ht="15" customHeight="1" x14ac:dyDescent="0.2">
      <c r="B216" s="94"/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</row>
    <row r="217" spans="2:36" ht="15" customHeight="1" x14ac:dyDescent="0.2">
      <c r="B217" s="94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</row>
    <row r="218" spans="2:36" ht="15" customHeight="1" x14ac:dyDescent="0.2">
      <c r="B218" s="94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</row>
    <row r="219" spans="2:36" ht="15" customHeight="1" x14ac:dyDescent="0.2">
      <c r="B219" s="94"/>
      <c r="C219" s="94"/>
      <c r="D219" s="94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  <c r="AA219" s="94"/>
      <c r="AB219" s="94"/>
      <c r="AC219" s="94"/>
      <c r="AD219" s="94"/>
      <c r="AE219" s="94"/>
      <c r="AF219" s="94"/>
      <c r="AG219" s="94"/>
      <c r="AH219" s="94"/>
      <c r="AI219" s="94"/>
      <c r="AJ219" s="94"/>
    </row>
    <row r="220" spans="2:36" ht="15" customHeight="1" x14ac:dyDescent="0.2">
      <c r="B220" s="94"/>
      <c r="C220" s="94"/>
      <c r="D220" s="94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  <c r="AA220" s="94"/>
      <c r="AB220" s="94"/>
      <c r="AC220" s="94"/>
      <c r="AD220" s="94"/>
      <c r="AE220" s="94"/>
      <c r="AF220" s="94"/>
      <c r="AG220" s="94"/>
      <c r="AH220" s="94"/>
      <c r="AI220" s="94"/>
      <c r="AJ220" s="94"/>
    </row>
    <row r="221" spans="2:36" ht="15" customHeight="1" x14ac:dyDescent="0.2">
      <c r="B221" s="94"/>
      <c r="C221" s="94"/>
      <c r="D221" s="94"/>
      <c r="E221" s="94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  <c r="AA221" s="94"/>
      <c r="AB221" s="94"/>
      <c r="AC221" s="94"/>
      <c r="AD221" s="94"/>
      <c r="AE221" s="94"/>
      <c r="AF221" s="94"/>
      <c r="AG221" s="94"/>
      <c r="AH221" s="94"/>
      <c r="AI221" s="94"/>
      <c r="AJ221" s="94"/>
    </row>
    <row r="222" spans="2:36" ht="15" customHeight="1" x14ac:dyDescent="0.2">
      <c r="B222" s="94"/>
      <c r="C222" s="94"/>
      <c r="D222" s="94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  <c r="AA222" s="94"/>
      <c r="AB222" s="94"/>
      <c r="AC222" s="94"/>
      <c r="AD222" s="94"/>
      <c r="AE222" s="94"/>
      <c r="AF222" s="94"/>
      <c r="AG222" s="94"/>
      <c r="AH222" s="94"/>
      <c r="AI222" s="94"/>
      <c r="AJ222" s="94"/>
    </row>
    <row r="223" spans="2:36" ht="15" customHeight="1" x14ac:dyDescent="0.2">
      <c r="B223" s="94"/>
      <c r="C223" s="94"/>
      <c r="D223" s="94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  <c r="AA223" s="94"/>
      <c r="AB223" s="94"/>
      <c r="AC223" s="94"/>
      <c r="AD223" s="94"/>
      <c r="AE223" s="94"/>
      <c r="AF223" s="94"/>
      <c r="AG223" s="94"/>
      <c r="AH223" s="94"/>
      <c r="AI223" s="94"/>
      <c r="AJ223" s="94"/>
    </row>
    <row r="224" spans="2:36" ht="15" customHeight="1" x14ac:dyDescent="0.2">
      <c r="B224" s="94"/>
      <c r="C224" s="94"/>
      <c r="D224" s="94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  <c r="AA224" s="94"/>
      <c r="AB224" s="94"/>
      <c r="AC224" s="94"/>
      <c r="AD224" s="94"/>
      <c r="AE224" s="94"/>
      <c r="AF224" s="94"/>
      <c r="AG224" s="94"/>
      <c r="AH224" s="94"/>
      <c r="AI224" s="94"/>
      <c r="AJ224" s="94"/>
    </row>
    <row r="225" spans="2:36" ht="15" customHeight="1" x14ac:dyDescent="0.2">
      <c r="B225" s="94"/>
      <c r="C225" s="94"/>
      <c r="D225" s="94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  <c r="AA225" s="94"/>
      <c r="AB225" s="94"/>
      <c r="AC225" s="94"/>
      <c r="AD225" s="94"/>
      <c r="AE225" s="94"/>
      <c r="AF225" s="94"/>
      <c r="AG225" s="94"/>
      <c r="AH225" s="94"/>
      <c r="AI225" s="94"/>
      <c r="AJ225" s="94"/>
    </row>
    <row r="226" spans="2:36" ht="15" customHeight="1" x14ac:dyDescent="0.2">
      <c r="B226" s="94"/>
      <c r="C226" s="94"/>
      <c r="D226" s="94"/>
      <c r="E226" s="94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  <c r="AA226" s="94"/>
      <c r="AB226" s="94"/>
      <c r="AC226" s="94"/>
      <c r="AD226" s="94"/>
      <c r="AE226" s="94"/>
      <c r="AF226" s="94"/>
      <c r="AG226" s="94"/>
      <c r="AH226" s="94"/>
      <c r="AI226" s="94"/>
      <c r="AJ226" s="94"/>
    </row>
    <row r="227" spans="2:36" ht="15" customHeight="1" x14ac:dyDescent="0.2">
      <c r="B227" s="94"/>
      <c r="C227" s="94"/>
      <c r="D227" s="94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  <c r="AA227" s="94"/>
      <c r="AB227" s="94"/>
      <c r="AC227" s="94"/>
      <c r="AD227" s="94"/>
      <c r="AE227" s="94"/>
      <c r="AF227" s="94"/>
      <c r="AG227" s="94"/>
      <c r="AH227" s="94"/>
      <c r="AI227" s="94"/>
      <c r="AJ227" s="94"/>
    </row>
    <row r="228" spans="2:36" ht="15" customHeight="1" x14ac:dyDescent="0.2">
      <c r="B228" s="94"/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94"/>
      <c r="AJ228" s="94"/>
    </row>
    <row r="229" spans="2:36" ht="15" customHeight="1" x14ac:dyDescent="0.2">
      <c r="B229" s="94"/>
      <c r="C229" s="94"/>
      <c r="D229" s="94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  <c r="AA229" s="94"/>
      <c r="AB229" s="94"/>
      <c r="AC229" s="94"/>
      <c r="AD229" s="94"/>
      <c r="AE229" s="94"/>
      <c r="AF229" s="94"/>
      <c r="AG229" s="94"/>
      <c r="AH229" s="94"/>
      <c r="AI229" s="94"/>
      <c r="AJ229" s="94"/>
    </row>
    <row r="230" spans="2:36" ht="15" customHeight="1" x14ac:dyDescent="0.2">
      <c r="B230" s="94"/>
      <c r="C230" s="94"/>
      <c r="D230" s="94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  <c r="AA230" s="94"/>
      <c r="AB230" s="94"/>
      <c r="AC230" s="94"/>
      <c r="AD230" s="94"/>
      <c r="AE230" s="94"/>
      <c r="AF230" s="94"/>
      <c r="AG230" s="94"/>
      <c r="AH230" s="94"/>
      <c r="AI230" s="94"/>
      <c r="AJ230" s="94"/>
    </row>
    <row r="231" spans="2:36" ht="15" customHeight="1" x14ac:dyDescent="0.2">
      <c r="B231" s="94"/>
      <c r="C231" s="94"/>
      <c r="D231" s="94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  <c r="AA231" s="94"/>
      <c r="AB231" s="94"/>
      <c r="AC231" s="94"/>
      <c r="AD231" s="94"/>
      <c r="AE231" s="94"/>
      <c r="AF231" s="94"/>
      <c r="AG231" s="94"/>
      <c r="AH231" s="94"/>
      <c r="AI231" s="94"/>
      <c r="AJ231" s="94"/>
    </row>
    <row r="232" spans="2:36" ht="15" customHeight="1" x14ac:dyDescent="0.2">
      <c r="B232" s="94"/>
      <c r="C232" s="94"/>
      <c r="D232" s="94"/>
      <c r="E232" s="94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  <c r="AA232" s="94"/>
      <c r="AB232" s="94"/>
      <c r="AC232" s="94"/>
      <c r="AD232" s="94"/>
      <c r="AE232" s="94"/>
      <c r="AF232" s="94"/>
      <c r="AG232" s="94"/>
      <c r="AH232" s="94"/>
      <c r="AI232" s="94"/>
      <c r="AJ232" s="94"/>
    </row>
    <row r="233" spans="2:36" ht="15" customHeight="1" x14ac:dyDescent="0.2">
      <c r="B233" s="94"/>
      <c r="C233" s="94"/>
      <c r="D233" s="94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  <c r="AA233" s="94"/>
      <c r="AB233" s="94"/>
      <c r="AC233" s="94"/>
      <c r="AD233" s="94"/>
      <c r="AE233" s="94"/>
      <c r="AF233" s="94"/>
      <c r="AG233" s="94"/>
      <c r="AH233" s="94"/>
      <c r="AI233" s="94"/>
      <c r="AJ233" s="94"/>
    </row>
    <row r="234" spans="2:36" ht="15" customHeight="1" x14ac:dyDescent="0.2">
      <c r="B234" s="94"/>
      <c r="C234" s="94"/>
      <c r="D234" s="94"/>
      <c r="E234" s="94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  <c r="AA234" s="94"/>
      <c r="AB234" s="94"/>
      <c r="AC234" s="94"/>
      <c r="AD234" s="94"/>
      <c r="AE234" s="94"/>
      <c r="AF234" s="94"/>
      <c r="AG234" s="94"/>
      <c r="AH234" s="94"/>
      <c r="AI234" s="94"/>
      <c r="AJ234" s="94"/>
    </row>
    <row r="235" spans="2:36" ht="15" customHeight="1" x14ac:dyDescent="0.2">
      <c r="B235" s="94"/>
      <c r="C235" s="94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  <c r="AA235" s="94"/>
      <c r="AB235" s="94"/>
      <c r="AC235" s="94"/>
      <c r="AD235" s="94"/>
      <c r="AE235" s="94"/>
      <c r="AF235" s="94"/>
      <c r="AG235" s="94"/>
      <c r="AH235" s="94"/>
      <c r="AI235" s="94"/>
      <c r="AJ235" s="94"/>
    </row>
    <row r="236" spans="2:36" ht="15" customHeight="1" x14ac:dyDescent="0.2">
      <c r="B236" s="94"/>
      <c r="C236" s="94"/>
      <c r="D236" s="94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4"/>
      <c r="AC236" s="94"/>
      <c r="AD236" s="94"/>
      <c r="AE236" s="94"/>
      <c r="AF236" s="94"/>
      <c r="AG236" s="94"/>
      <c r="AH236" s="94"/>
      <c r="AI236" s="94"/>
      <c r="AJ236" s="94"/>
    </row>
    <row r="237" spans="2:36" ht="15" customHeight="1" x14ac:dyDescent="0.2">
      <c r="B237" s="94"/>
      <c r="C237" s="94"/>
      <c r="D237" s="94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</row>
    <row r="238" spans="2:36" ht="15" customHeight="1" x14ac:dyDescent="0.2">
      <c r="B238" s="94"/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</row>
    <row r="239" spans="2:36" ht="15" customHeight="1" x14ac:dyDescent="0.2">
      <c r="B239" s="94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</row>
    <row r="240" spans="2:36" ht="15" customHeight="1" x14ac:dyDescent="0.2">
      <c r="B240" s="94"/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</row>
    <row r="241" spans="2:36" ht="15" customHeight="1" x14ac:dyDescent="0.2">
      <c r="B241" s="94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  <c r="AF241" s="94"/>
      <c r="AG241" s="94"/>
      <c r="AH241" s="94"/>
      <c r="AI241" s="94"/>
      <c r="AJ241" s="94"/>
    </row>
    <row r="242" spans="2:36" ht="15" customHeight="1" x14ac:dyDescent="0.2">
      <c r="B242" s="94"/>
      <c r="C242" s="94"/>
      <c r="D242" s="94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</row>
    <row r="243" spans="2:36" ht="15" customHeight="1" x14ac:dyDescent="0.2"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</row>
    <row r="244" spans="2:36" ht="15" customHeight="1" x14ac:dyDescent="0.2">
      <c r="B244" s="94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</row>
    <row r="245" spans="2:36" ht="15" customHeight="1" x14ac:dyDescent="0.2">
      <c r="B245" s="94"/>
      <c r="C245" s="94"/>
      <c r="D245" s="94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  <c r="AA245" s="94"/>
      <c r="AB245" s="94"/>
      <c r="AC245" s="94"/>
      <c r="AD245" s="94"/>
      <c r="AE245" s="94"/>
      <c r="AF245" s="94"/>
      <c r="AG245" s="94"/>
      <c r="AH245" s="94"/>
      <c r="AI245" s="94"/>
      <c r="AJ245" s="94"/>
    </row>
    <row r="249" spans="2:36" ht="15" customHeight="1" x14ac:dyDescent="0.2">
      <c r="B249" s="94"/>
      <c r="C249" s="94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</row>
    <row r="250" spans="2:36" ht="15" customHeight="1" x14ac:dyDescent="0.2">
      <c r="B250" s="94"/>
      <c r="C250" s="94"/>
      <c r="D250" s="94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</row>
    <row r="251" spans="2:36" ht="15" customHeight="1" x14ac:dyDescent="0.2">
      <c r="B251" s="94"/>
      <c r="C251" s="94"/>
      <c r="D251" s="94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</row>
    <row r="252" spans="2:36" ht="15" customHeight="1" x14ac:dyDescent="0.2">
      <c r="B252" s="94"/>
      <c r="C252" s="94"/>
      <c r="D252" s="94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</row>
    <row r="253" spans="2:36" ht="15" customHeight="1" x14ac:dyDescent="0.2">
      <c r="B253" s="94"/>
      <c r="C253" s="94"/>
      <c r="D253" s="94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</row>
    <row r="254" spans="2:36" ht="15" customHeight="1" x14ac:dyDescent="0.2">
      <c r="B254" s="94"/>
      <c r="C254" s="94"/>
      <c r="D254" s="94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  <c r="AA254" s="94"/>
      <c r="AB254" s="94"/>
      <c r="AC254" s="94"/>
      <c r="AD254" s="94"/>
      <c r="AE254" s="94"/>
      <c r="AF254" s="94"/>
      <c r="AG254" s="94"/>
      <c r="AH254" s="94"/>
      <c r="AI254" s="94"/>
      <c r="AJ254" s="94"/>
    </row>
    <row r="255" spans="2:36" ht="15" customHeight="1" x14ac:dyDescent="0.2">
      <c r="B255" s="94"/>
      <c r="C255" s="94"/>
      <c r="D255" s="94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</row>
    <row r="256" spans="2:36" ht="15" customHeight="1" x14ac:dyDescent="0.2">
      <c r="B256" s="94"/>
      <c r="C256" s="94"/>
      <c r="D256" s="94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  <c r="AA256" s="94"/>
      <c r="AB256" s="94"/>
      <c r="AC256" s="94"/>
      <c r="AD256" s="94"/>
      <c r="AE256" s="94"/>
      <c r="AF256" s="94"/>
      <c r="AG256" s="94"/>
      <c r="AH256" s="94"/>
      <c r="AI256" s="94"/>
      <c r="AJ256" s="94"/>
    </row>
    <row r="257" spans="2:36" ht="15" customHeight="1" x14ac:dyDescent="0.2">
      <c r="B257" s="94"/>
      <c r="C257" s="94"/>
      <c r="D257" s="94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</row>
    <row r="258" spans="2:36" ht="15" customHeight="1" x14ac:dyDescent="0.2">
      <c r="B258" s="94"/>
      <c r="C258" s="94"/>
      <c r="D258" s="94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  <c r="AA258" s="94"/>
      <c r="AB258" s="94"/>
      <c r="AC258" s="94"/>
      <c r="AD258" s="94"/>
      <c r="AE258" s="94"/>
      <c r="AF258" s="94"/>
      <c r="AG258" s="94"/>
      <c r="AH258" s="94"/>
      <c r="AI258" s="94"/>
      <c r="AJ258" s="94"/>
    </row>
    <row r="259" spans="2:36" ht="15" customHeight="1" x14ac:dyDescent="0.2">
      <c r="B259" s="94"/>
      <c r="C259" s="94"/>
      <c r="D259" s="94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</row>
    <row r="260" spans="2:36" ht="15" customHeight="1" x14ac:dyDescent="0.2">
      <c r="B260" s="94"/>
      <c r="C260" s="94"/>
      <c r="D260" s="94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</row>
    <row r="261" spans="2:36" ht="15" customHeight="1" x14ac:dyDescent="0.2">
      <c r="B261" s="94"/>
      <c r="C261" s="94"/>
      <c r="D261" s="94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</row>
    <row r="262" spans="2:36" ht="15" customHeight="1" x14ac:dyDescent="0.2">
      <c r="B262" s="94"/>
      <c r="C262" s="94"/>
      <c r="D262" s="94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</row>
    <row r="263" spans="2:36" ht="15" customHeight="1" x14ac:dyDescent="0.2">
      <c r="B263" s="94"/>
      <c r="C263" s="94"/>
      <c r="D263" s="94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</row>
    <row r="264" spans="2:36" ht="15" customHeight="1" x14ac:dyDescent="0.2">
      <c r="B264" s="94"/>
      <c r="C264" s="94"/>
      <c r="D264" s="94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</row>
    <row r="265" spans="2:36" ht="15" customHeight="1" x14ac:dyDescent="0.2">
      <c r="B265" s="94"/>
      <c r="C265" s="94"/>
      <c r="D265" s="94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</row>
    <row r="266" spans="2:36" ht="15" customHeight="1" x14ac:dyDescent="0.2">
      <c r="B266" s="94"/>
      <c r="C266" s="94"/>
      <c r="D266" s="94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</row>
    <row r="267" spans="2:36" ht="15" customHeight="1" x14ac:dyDescent="0.2">
      <c r="B267" s="94"/>
      <c r="C267" s="94"/>
      <c r="D267" s="94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</row>
    <row r="268" spans="2:36" ht="15" customHeight="1" x14ac:dyDescent="0.2">
      <c r="B268" s="94"/>
      <c r="C268" s="94"/>
      <c r="D268" s="94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</row>
    <row r="269" spans="2:36" ht="15" customHeight="1" x14ac:dyDescent="0.2">
      <c r="B269" s="94"/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</row>
    <row r="270" spans="2:36" ht="15" customHeight="1" x14ac:dyDescent="0.2">
      <c r="B270" s="94"/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</row>
    <row r="271" spans="2:36" ht="15" customHeight="1" x14ac:dyDescent="0.2">
      <c r="B271" s="94"/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</row>
    <row r="272" spans="2:36" ht="15" customHeight="1" x14ac:dyDescent="0.2">
      <c r="B272" s="94"/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</row>
    <row r="273" spans="2:36" ht="15" customHeight="1" x14ac:dyDescent="0.2">
      <c r="B273" s="94"/>
      <c r="C273" s="94"/>
      <c r="D273" s="94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</row>
    <row r="274" spans="2:36" ht="15" customHeight="1" x14ac:dyDescent="0.2">
      <c r="B274" s="94"/>
      <c r="C274" s="94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</row>
    <row r="275" spans="2:36" ht="15" customHeight="1" x14ac:dyDescent="0.2">
      <c r="B275" s="94"/>
      <c r="C275" s="94"/>
      <c r="D275" s="94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</row>
    <row r="276" spans="2:36" ht="15" customHeight="1" x14ac:dyDescent="0.2">
      <c r="B276" s="94"/>
      <c r="C276" s="94"/>
      <c r="D276" s="94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</row>
    <row r="277" spans="2:36" ht="15" customHeight="1" x14ac:dyDescent="0.2">
      <c r="B277" s="94"/>
      <c r="C277" s="94"/>
      <c r="D277" s="94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</row>
    <row r="278" spans="2:36" ht="15" customHeight="1" x14ac:dyDescent="0.2">
      <c r="B278" s="94"/>
      <c r="C278" s="94"/>
      <c r="D278" s="94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</row>
    <row r="279" spans="2:36" ht="15" customHeight="1" x14ac:dyDescent="0.2">
      <c r="B279" s="94"/>
      <c r="C279" s="94"/>
      <c r="D279" s="94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</row>
    <row r="280" spans="2:36" ht="15" customHeight="1" x14ac:dyDescent="0.2">
      <c r="B280" s="94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</row>
    <row r="281" spans="2:36" ht="15" customHeight="1" x14ac:dyDescent="0.2">
      <c r="B281" s="94"/>
      <c r="C281" s="94"/>
      <c r="D281" s="94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</row>
    <row r="282" spans="2:36" ht="15" customHeight="1" x14ac:dyDescent="0.2">
      <c r="B282" s="94"/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</row>
    <row r="283" spans="2:36" ht="15" customHeight="1" x14ac:dyDescent="0.2">
      <c r="B283" s="94"/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</row>
    <row r="284" spans="2:36" ht="15" customHeight="1" x14ac:dyDescent="0.2">
      <c r="B284" s="94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</row>
    <row r="285" spans="2:36" ht="15" customHeight="1" x14ac:dyDescent="0.2">
      <c r="B285" s="94"/>
      <c r="C285" s="94"/>
      <c r="D285" s="94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</row>
    <row r="286" spans="2:36" ht="15" customHeight="1" x14ac:dyDescent="0.2">
      <c r="B286" s="94"/>
      <c r="C286" s="94"/>
      <c r="D286" s="94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</row>
    <row r="287" spans="2:36" ht="15" customHeight="1" x14ac:dyDescent="0.2">
      <c r="B287" s="94"/>
      <c r="C287" s="94"/>
      <c r="D287" s="94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</row>
    <row r="288" spans="2:36" ht="15" customHeight="1" x14ac:dyDescent="0.2">
      <c r="B288" s="94"/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</row>
    <row r="289" spans="2:36" ht="15" customHeight="1" x14ac:dyDescent="0.2">
      <c r="B289" s="94"/>
      <c r="C289" s="94"/>
      <c r="D289" s="94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</row>
    <row r="290" spans="2:36" ht="15" customHeight="1" x14ac:dyDescent="0.2">
      <c r="B290" s="94"/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</row>
    <row r="291" spans="2:36" ht="15" customHeight="1" x14ac:dyDescent="0.2">
      <c r="B291" s="94"/>
      <c r="C291" s="94"/>
      <c r="D291" s="94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</row>
    <row r="292" spans="2:36" ht="15" customHeight="1" x14ac:dyDescent="0.2">
      <c r="B292" s="94"/>
      <c r="C292" s="94"/>
      <c r="D292" s="94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</row>
    <row r="293" spans="2:36" ht="15" customHeight="1" x14ac:dyDescent="0.2">
      <c r="B293" s="94"/>
      <c r="C293" s="94"/>
      <c r="D293" s="94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</row>
    <row r="294" spans="2:36" ht="15" customHeight="1" x14ac:dyDescent="0.2">
      <c r="B294" s="94"/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</row>
    <row r="295" spans="2:36" ht="15" customHeight="1" x14ac:dyDescent="0.2">
      <c r="B295" s="94"/>
      <c r="C295" s="94"/>
      <c r="D295" s="94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</row>
    <row r="296" spans="2:36" ht="15" customHeight="1" x14ac:dyDescent="0.2">
      <c r="B296" s="94"/>
      <c r="C296" s="94"/>
      <c r="D296" s="94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</row>
    <row r="297" spans="2:36" ht="15" customHeight="1" x14ac:dyDescent="0.2">
      <c r="B297" s="94"/>
      <c r="C297" s="94"/>
      <c r="D297" s="94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</row>
    <row r="298" spans="2:36" ht="15" customHeight="1" x14ac:dyDescent="0.2">
      <c r="B298" s="94"/>
      <c r="C298" s="94"/>
      <c r="D298" s="94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</row>
    <row r="299" spans="2:36" ht="15" customHeight="1" x14ac:dyDescent="0.2">
      <c r="B299" s="94"/>
      <c r="C299" s="94"/>
      <c r="D299" s="94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</row>
    <row r="300" spans="2:36" ht="15" customHeight="1" x14ac:dyDescent="0.2">
      <c r="B300" s="94"/>
      <c r="C300" s="94"/>
      <c r="D300" s="94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</row>
    <row r="301" spans="2:36" ht="15" customHeight="1" x14ac:dyDescent="0.2">
      <c r="B301" s="94"/>
      <c r="C301" s="94"/>
      <c r="D301" s="94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</row>
    <row r="302" spans="2:36" ht="15" customHeight="1" x14ac:dyDescent="0.2">
      <c r="B302" s="94"/>
      <c r="C302" s="94"/>
      <c r="D302" s="94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</row>
    <row r="303" spans="2:36" ht="15" customHeight="1" x14ac:dyDescent="0.2">
      <c r="B303" s="94"/>
      <c r="C303" s="94"/>
      <c r="D303" s="94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</row>
    <row r="304" spans="2:36" ht="15" customHeight="1" x14ac:dyDescent="0.2">
      <c r="B304" s="94"/>
      <c r="C304" s="94"/>
      <c r="D304" s="94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</row>
    <row r="305" spans="2:36" ht="15" customHeight="1" x14ac:dyDescent="0.2">
      <c r="B305" s="94"/>
      <c r="C305" s="94"/>
      <c r="D305" s="94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</row>
    <row r="306" spans="2:36" ht="15" customHeight="1" x14ac:dyDescent="0.2">
      <c r="B306" s="94"/>
      <c r="C306" s="94"/>
      <c r="D306" s="94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</row>
    <row r="307" spans="2:36" ht="15" customHeight="1" x14ac:dyDescent="0.2">
      <c r="B307" s="94"/>
      <c r="C307" s="94"/>
      <c r="D307" s="94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</row>
    <row r="308" spans="2:36" ht="15" customHeight="1" x14ac:dyDescent="0.2">
      <c r="B308" s="94"/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35</v>
      </c>
      <c r="C1" s="3"/>
      <c r="D1" s="4"/>
      <c r="E1" s="5" t="s">
        <v>51</v>
      </c>
      <c r="F1" s="9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13" t="s">
        <v>56</v>
      </c>
      <c r="C2" s="114"/>
      <c r="D2" s="115"/>
      <c r="E2" s="11" t="s">
        <v>13</v>
      </c>
      <c r="F2" s="12"/>
      <c r="G2" s="12"/>
      <c r="H2" s="12"/>
      <c r="I2" s="18"/>
      <c r="J2" s="13"/>
      <c r="K2" s="98"/>
      <c r="L2" s="20" t="s">
        <v>64</v>
      </c>
      <c r="M2" s="12"/>
      <c r="N2" s="12"/>
      <c r="O2" s="19"/>
      <c r="P2" s="17"/>
      <c r="Q2" s="20" t="s">
        <v>65</v>
      </c>
      <c r="R2" s="12"/>
      <c r="S2" s="12"/>
      <c r="T2" s="12"/>
      <c r="U2" s="18"/>
      <c r="V2" s="19"/>
      <c r="W2" s="17"/>
      <c r="X2" s="116" t="s">
        <v>66</v>
      </c>
      <c r="Y2" s="117"/>
      <c r="Z2" s="118"/>
      <c r="AA2" s="11" t="s">
        <v>13</v>
      </c>
      <c r="AB2" s="12"/>
      <c r="AC2" s="12"/>
      <c r="AD2" s="12"/>
      <c r="AE2" s="18"/>
      <c r="AF2" s="13"/>
      <c r="AG2" s="98"/>
      <c r="AH2" s="20" t="s">
        <v>67</v>
      </c>
      <c r="AI2" s="12"/>
      <c r="AJ2" s="12"/>
      <c r="AK2" s="19"/>
      <c r="AL2" s="17"/>
      <c r="AM2" s="20" t="s">
        <v>65</v>
      </c>
      <c r="AN2" s="12"/>
      <c r="AO2" s="12"/>
      <c r="AP2" s="12"/>
      <c r="AQ2" s="18"/>
      <c r="AR2" s="19"/>
      <c r="AS2" s="119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19"/>
      <c r="L3" s="16" t="s">
        <v>5</v>
      </c>
      <c r="M3" s="16" t="s">
        <v>6</v>
      </c>
      <c r="N3" s="16" t="s">
        <v>68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19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19"/>
      <c r="AH3" s="16" t="s">
        <v>5</v>
      </c>
      <c r="AI3" s="16" t="s">
        <v>6</v>
      </c>
      <c r="AJ3" s="16" t="s">
        <v>68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19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2"/>
      <c r="C4" s="28"/>
      <c r="D4" s="36"/>
      <c r="E4" s="22"/>
      <c r="F4" s="22"/>
      <c r="G4" s="22"/>
      <c r="H4" s="27"/>
      <c r="I4" s="22"/>
      <c r="J4" s="120"/>
      <c r="K4" s="25"/>
      <c r="L4" s="121"/>
      <c r="M4" s="16"/>
      <c r="N4" s="16"/>
      <c r="O4" s="16"/>
      <c r="P4" s="21"/>
      <c r="Q4" s="22"/>
      <c r="R4" s="22"/>
      <c r="S4" s="27"/>
      <c r="T4" s="22"/>
      <c r="U4" s="22"/>
      <c r="V4" s="122"/>
      <c r="W4" s="25"/>
      <c r="X4" s="22">
        <v>1987</v>
      </c>
      <c r="Y4" s="22" t="s">
        <v>73</v>
      </c>
      <c r="Z4" s="2" t="s">
        <v>74</v>
      </c>
      <c r="AA4" s="22">
        <v>10</v>
      </c>
      <c r="AB4" s="22">
        <v>0</v>
      </c>
      <c r="AC4" s="22">
        <v>1</v>
      </c>
      <c r="AD4" s="22">
        <v>4</v>
      </c>
      <c r="AE4" s="22"/>
      <c r="AF4" s="24"/>
      <c r="AG4" s="25"/>
      <c r="AH4" s="16"/>
      <c r="AI4" s="16"/>
      <c r="AJ4" s="16"/>
      <c r="AK4" s="16"/>
      <c r="AL4" s="21"/>
      <c r="AM4" s="22"/>
      <c r="AN4" s="22"/>
      <c r="AO4" s="22"/>
      <c r="AP4" s="22"/>
      <c r="AQ4" s="22"/>
      <c r="AR4" s="123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2"/>
      <c r="C5" s="28"/>
      <c r="D5" s="36"/>
      <c r="E5" s="22"/>
      <c r="F5" s="22"/>
      <c r="G5" s="22"/>
      <c r="H5" s="27"/>
      <c r="I5" s="22"/>
      <c r="J5" s="120"/>
      <c r="K5" s="25"/>
      <c r="L5" s="121"/>
      <c r="M5" s="16"/>
      <c r="N5" s="16"/>
      <c r="O5" s="16"/>
      <c r="P5" s="21"/>
      <c r="Q5" s="22"/>
      <c r="R5" s="22"/>
      <c r="S5" s="27"/>
      <c r="T5" s="22"/>
      <c r="U5" s="22"/>
      <c r="V5" s="122"/>
      <c r="W5" s="25"/>
      <c r="X5" s="22">
        <v>1988</v>
      </c>
      <c r="Y5" s="22" t="s">
        <v>57</v>
      </c>
      <c r="Z5" s="2" t="s">
        <v>74</v>
      </c>
      <c r="AA5" s="22">
        <v>6</v>
      </c>
      <c r="AB5" s="22">
        <v>0</v>
      </c>
      <c r="AC5" s="22">
        <v>1</v>
      </c>
      <c r="AD5" s="22">
        <v>5</v>
      </c>
      <c r="AE5" s="22"/>
      <c r="AF5" s="24"/>
      <c r="AG5" s="25"/>
      <c r="AH5" s="16"/>
      <c r="AI5" s="16"/>
      <c r="AJ5" s="16"/>
      <c r="AK5" s="16"/>
      <c r="AL5" s="21"/>
      <c r="AM5" s="22"/>
      <c r="AN5" s="22"/>
      <c r="AO5" s="22"/>
      <c r="AP5" s="22"/>
      <c r="AQ5" s="22"/>
      <c r="AR5" s="123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2"/>
      <c r="C6" s="28"/>
      <c r="D6" s="36"/>
      <c r="E6" s="22"/>
      <c r="F6" s="22"/>
      <c r="G6" s="22"/>
      <c r="H6" s="27"/>
      <c r="I6" s="22"/>
      <c r="J6" s="120"/>
      <c r="K6" s="25"/>
      <c r="L6" s="121"/>
      <c r="M6" s="16"/>
      <c r="N6" s="16"/>
      <c r="O6" s="16"/>
      <c r="P6" s="21"/>
      <c r="Q6" s="22"/>
      <c r="R6" s="22"/>
      <c r="S6" s="27"/>
      <c r="T6" s="22"/>
      <c r="U6" s="22"/>
      <c r="V6" s="122"/>
      <c r="W6" s="25"/>
      <c r="X6" s="22"/>
      <c r="Y6" s="28"/>
      <c r="Z6" s="36"/>
      <c r="AA6" s="22"/>
      <c r="AB6" s="22"/>
      <c r="AC6" s="22"/>
      <c r="AD6" s="27"/>
      <c r="AE6" s="22"/>
      <c r="AF6" s="120"/>
      <c r="AG6" s="25"/>
      <c r="AH6" s="16"/>
      <c r="AI6" s="16"/>
      <c r="AJ6" s="16"/>
      <c r="AK6" s="16"/>
      <c r="AL6" s="21"/>
      <c r="AM6" s="22"/>
      <c r="AN6" s="22"/>
      <c r="AO6" s="22"/>
      <c r="AP6" s="22"/>
      <c r="AQ6" s="22"/>
      <c r="AR6" s="123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2">
        <v>1992</v>
      </c>
      <c r="C7" s="22" t="s">
        <v>38</v>
      </c>
      <c r="D7" s="36" t="s">
        <v>43</v>
      </c>
      <c r="E7" s="22">
        <v>26</v>
      </c>
      <c r="F7" s="22">
        <v>3</v>
      </c>
      <c r="G7" s="22">
        <v>8</v>
      </c>
      <c r="H7" s="22">
        <v>28</v>
      </c>
      <c r="I7" s="22">
        <v>115</v>
      </c>
      <c r="J7" s="22"/>
      <c r="K7" s="25"/>
      <c r="L7" s="121"/>
      <c r="M7" s="16"/>
      <c r="N7" s="16"/>
      <c r="O7" s="16"/>
      <c r="P7" s="21"/>
      <c r="Q7" s="22"/>
      <c r="R7" s="22"/>
      <c r="S7" s="27"/>
      <c r="T7" s="22"/>
      <c r="U7" s="22"/>
      <c r="V7" s="122"/>
      <c r="W7" s="25"/>
      <c r="X7" s="22"/>
      <c r="Y7" s="28"/>
      <c r="Z7" s="36"/>
      <c r="AA7" s="22"/>
      <c r="AB7" s="22"/>
      <c r="AC7" s="22"/>
      <c r="AD7" s="27"/>
      <c r="AE7" s="22"/>
      <c r="AF7" s="120"/>
      <c r="AG7" s="25"/>
      <c r="AH7" s="16"/>
      <c r="AI7" s="16"/>
      <c r="AJ7" s="16"/>
      <c r="AK7" s="16"/>
      <c r="AL7" s="21"/>
      <c r="AM7" s="22"/>
      <c r="AN7" s="22"/>
      <c r="AO7" s="22"/>
      <c r="AP7" s="22"/>
      <c r="AQ7" s="22"/>
      <c r="AR7" s="123"/>
      <c r="AS7" s="1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2"/>
      <c r="C8" s="28"/>
      <c r="D8" s="36"/>
      <c r="E8" s="22"/>
      <c r="F8" s="22"/>
      <c r="G8" s="22"/>
      <c r="H8" s="27"/>
      <c r="I8" s="22"/>
      <c r="J8" s="120"/>
      <c r="K8" s="25"/>
      <c r="L8" s="121"/>
      <c r="M8" s="16"/>
      <c r="N8" s="16"/>
      <c r="O8" s="16"/>
      <c r="P8" s="21"/>
      <c r="Q8" s="22"/>
      <c r="R8" s="22"/>
      <c r="S8" s="27"/>
      <c r="T8" s="22"/>
      <c r="U8" s="22"/>
      <c r="V8" s="122"/>
      <c r="W8" s="25"/>
      <c r="X8" s="22"/>
      <c r="Y8" s="28"/>
      <c r="Z8" s="36"/>
      <c r="AA8" s="22"/>
      <c r="AB8" s="22"/>
      <c r="AC8" s="22"/>
      <c r="AD8" s="27"/>
      <c r="AE8" s="22"/>
      <c r="AF8" s="120"/>
      <c r="AG8" s="25"/>
      <c r="AH8" s="16"/>
      <c r="AI8" s="16"/>
      <c r="AJ8" s="16"/>
      <c r="AK8" s="16"/>
      <c r="AL8" s="21"/>
      <c r="AM8" s="22"/>
      <c r="AN8" s="22"/>
      <c r="AO8" s="22"/>
      <c r="AP8" s="22"/>
      <c r="AQ8" s="22"/>
      <c r="AR8" s="123"/>
      <c r="AS8" s="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2"/>
      <c r="C9" s="28"/>
      <c r="D9" s="36"/>
      <c r="E9" s="22"/>
      <c r="F9" s="22"/>
      <c r="G9" s="22"/>
      <c r="H9" s="27"/>
      <c r="I9" s="22"/>
      <c r="J9" s="120"/>
      <c r="K9" s="25"/>
      <c r="L9" s="121"/>
      <c r="M9" s="16"/>
      <c r="N9" s="16"/>
      <c r="O9" s="16"/>
      <c r="P9" s="21"/>
      <c r="Q9" s="22"/>
      <c r="R9" s="22"/>
      <c r="S9" s="27"/>
      <c r="T9" s="22"/>
      <c r="U9" s="22"/>
      <c r="V9" s="122"/>
      <c r="W9" s="25"/>
      <c r="X9" s="22">
        <v>1995</v>
      </c>
      <c r="Y9" s="28" t="s">
        <v>53</v>
      </c>
      <c r="Z9" s="36" t="s">
        <v>54</v>
      </c>
      <c r="AA9" s="22"/>
      <c r="AB9" s="22"/>
      <c r="AC9" s="22"/>
      <c r="AD9" s="27"/>
      <c r="AE9" s="22"/>
      <c r="AF9" s="120"/>
      <c r="AG9" s="25"/>
      <c r="AH9" s="16"/>
      <c r="AI9" s="16"/>
      <c r="AJ9" s="16"/>
      <c r="AK9" s="16"/>
      <c r="AL9" s="21"/>
      <c r="AM9" s="22"/>
      <c r="AN9" s="22"/>
      <c r="AO9" s="22"/>
      <c r="AP9" s="22"/>
      <c r="AQ9" s="22"/>
      <c r="AR9" s="123"/>
      <c r="AS9" s="1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2"/>
      <c r="C10" s="28"/>
      <c r="D10" s="36"/>
      <c r="E10" s="22"/>
      <c r="F10" s="22"/>
      <c r="G10" s="22"/>
      <c r="H10" s="27"/>
      <c r="I10" s="22"/>
      <c r="J10" s="120"/>
      <c r="K10" s="25"/>
      <c r="L10" s="121"/>
      <c r="M10" s="16"/>
      <c r="N10" s="16"/>
      <c r="O10" s="16"/>
      <c r="P10" s="21"/>
      <c r="Q10" s="22"/>
      <c r="R10" s="22"/>
      <c r="S10" s="27"/>
      <c r="T10" s="22"/>
      <c r="U10" s="22"/>
      <c r="V10" s="122"/>
      <c r="W10" s="25"/>
      <c r="X10" s="22">
        <v>1996</v>
      </c>
      <c r="Y10" s="28" t="s">
        <v>53</v>
      </c>
      <c r="Z10" s="36" t="s">
        <v>54</v>
      </c>
      <c r="AA10" s="22"/>
      <c r="AB10" s="22"/>
      <c r="AC10" s="22"/>
      <c r="AD10" s="27"/>
      <c r="AE10" s="22"/>
      <c r="AF10" s="120"/>
      <c r="AG10" s="25"/>
      <c r="AH10" s="16"/>
      <c r="AI10" s="16"/>
      <c r="AJ10" s="16"/>
      <c r="AK10" s="16"/>
      <c r="AL10" s="21"/>
      <c r="AM10" s="22"/>
      <c r="AN10" s="22"/>
      <c r="AO10" s="22"/>
      <c r="AP10" s="22"/>
      <c r="AQ10" s="22"/>
      <c r="AR10" s="123"/>
      <c r="AS10" s="1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2"/>
      <c r="C11" s="28"/>
      <c r="D11" s="36"/>
      <c r="E11" s="22"/>
      <c r="F11" s="22"/>
      <c r="G11" s="22"/>
      <c r="H11" s="27"/>
      <c r="I11" s="22"/>
      <c r="J11" s="120"/>
      <c r="K11" s="25"/>
      <c r="L11" s="121"/>
      <c r="M11" s="16"/>
      <c r="N11" s="16"/>
      <c r="O11" s="16"/>
      <c r="P11" s="21"/>
      <c r="Q11" s="22"/>
      <c r="R11" s="22"/>
      <c r="S11" s="27"/>
      <c r="T11" s="22"/>
      <c r="U11" s="22"/>
      <c r="V11" s="122"/>
      <c r="W11" s="25"/>
      <c r="X11" s="22">
        <v>1997</v>
      </c>
      <c r="Y11" s="28" t="s">
        <v>38</v>
      </c>
      <c r="Z11" s="36" t="s">
        <v>54</v>
      </c>
      <c r="AA11" s="22"/>
      <c r="AB11" s="22"/>
      <c r="AC11" s="22"/>
      <c r="AD11" s="27"/>
      <c r="AE11" s="22"/>
      <c r="AF11" s="120"/>
      <c r="AG11" s="25"/>
      <c r="AH11" s="16"/>
      <c r="AI11" s="16"/>
      <c r="AJ11" s="16"/>
      <c r="AK11" s="16"/>
      <c r="AL11" s="21"/>
      <c r="AM11" s="22"/>
      <c r="AN11" s="22"/>
      <c r="AO11" s="22"/>
      <c r="AP11" s="22"/>
      <c r="AQ11" s="22"/>
      <c r="AR11" s="123"/>
      <c r="AS11" s="1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2"/>
      <c r="C12" s="28"/>
      <c r="D12" s="36"/>
      <c r="E12" s="22"/>
      <c r="F12" s="22"/>
      <c r="G12" s="22"/>
      <c r="H12" s="27"/>
      <c r="I12" s="22"/>
      <c r="J12" s="120"/>
      <c r="K12" s="25"/>
      <c r="L12" s="121"/>
      <c r="M12" s="16"/>
      <c r="N12" s="16"/>
      <c r="O12" s="16"/>
      <c r="P12" s="21"/>
      <c r="Q12" s="22"/>
      <c r="R12" s="22"/>
      <c r="S12" s="27"/>
      <c r="T12" s="22"/>
      <c r="U12" s="22"/>
      <c r="V12" s="122"/>
      <c r="W12" s="25"/>
      <c r="X12" s="22">
        <v>1998</v>
      </c>
      <c r="Y12" s="28" t="s">
        <v>55</v>
      </c>
      <c r="Z12" s="36" t="s">
        <v>54</v>
      </c>
      <c r="AA12" s="22"/>
      <c r="AB12" s="22"/>
      <c r="AC12" s="22"/>
      <c r="AD12" s="27"/>
      <c r="AE12" s="22"/>
      <c r="AF12" s="120"/>
      <c r="AG12" s="25"/>
      <c r="AH12" s="16"/>
      <c r="AI12" s="16"/>
      <c r="AJ12" s="16"/>
      <c r="AK12" s="16"/>
      <c r="AL12" s="21"/>
      <c r="AM12" s="22"/>
      <c r="AN12" s="22"/>
      <c r="AO12" s="22"/>
      <c r="AP12" s="22"/>
      <c r="AQ12" s="22"/>
      <c r="AR12" s="123"/>
      <c r="AS12" s="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2"/>
      <c r="C13" s="28"/>
      <c r="D13" s="36"/>
      <c r="E13" s="22"/>
      <c r="F13" s="22"/>
      <c r="G13" s="22"/>
      <c r="H13" s="27"/>
      <c r="I13" s="22"/>
      <c r="J13" s="120"/>
      <c r="K13" s="25"/>
      <c r="L13" s="121"/>
      <c r="M13" s="16"/>
      <c r="N13" s="16"/>
      <c r="O13" s="16"/>
      <c r="P13" s="21"/>
      <c r="Q13" s="22"/>
      <c r="R13" s="22"/>
      <c r="S13" s="27"/>
      <c r="T13" s="22"/>
      <c r="U13" s="22"/>
      <c r="V13" s="122"/>
      <c r="W13" s="25"/>
      <c r="X13" s="22">
        <v>1999</v>
      </c>
      <c r="Y13" s="28" t="s">
        <v>52</v>
      </c>
      <c r="Z13" s="36" t="s">
        <v>46</v>
      </c>
      <c r="AA13" s="22"/>
      <c r="AB13" s="22"/>
      <c r="AC13" s="22"/>
      <c r="AD13" s="27"/>
      <c r="AE13" s="22"/>
      <c r="AF13" s="120"/>
      <c r="AG13" s="25"/>
      <c r="AH13" s="16"/>
      <c r="AI13" s="16"/>
      <c r="AJ13" s="16"/>
      <c r="AK13" s="16"/>
      <c r="AL13" s="21"/>
      <c r="AM13" s="22"/>
      <c r="AN13" s="22"/>
      <c r="AO13" s="22"/>
      <c r="AP13" s="22"/>
      <c r="AQ13" s="22"/>
      <c r="AR13" s="123"/>
      <c r="AS13" s="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124" t="s">
        <v>69</v>
      </c>
      <c r="C14" s="96"/>
      <c r="D14" s="95"/>
      <c r="E14" s="125">
        <f>SUM(E4:E13)</f>
        <v>26</v>
      </c>
      <c r="F14" s="125">
        <f>SUM(F4:F13)</f>
        <v>3</v>
      </c>
      <c r="G14" s="125">
        <f>SUM(G4:G13)</f>
        <v>8</v>
      </c>
      <c r="H14" s="125">
        <f>SUM(H4:H13)</f>
        <v>28</v>
      </c>
      <c r="I14" s="125">
        <f>SUM(I4:I13)</f>
        <v>115</v>
      </c>
      <c r="J14" s="126">
        <v>0</v>
      </c>
      <c r="K14" s="98">
        <f>SUM(K4:K13)</f>
        <v>0</v>
      </c>
      <c r="L14" s="20"/>
      <c r="M14" s="18"/>
      <c r="N14" s="127"/>
      <c r="O14" s="128"/>
      <c r="P14" s="21"/>
      <c r="Q14" s="125">
        <f>SUM(Q4:Q13)</f>
        <v>0</v>
      </c>
      <c r="R14" s="125">
        <f>SUM(R4:R13)</f>
        <v>0</v>
      </c>
      <c r="S14" s="125">
        <f>SUM(S4:S13)</f>
        <v>0</v>
      </c>
      <c r="T14" s="125">
        <f>SUM(T4:T13)</f>
        <v>0</v>
      </c>
      <c r="U14" s="125">
        <f>SUM(U4:U13)</f>
        <v>0</v>
      </c>
      <c r="V14" s="35">
        <v>0</v>
      </c>
      <c r="W14" s="98">
        <f>SUM(W4:W13)</f>
        <v>0</v>
      </c>
      <c r="X14" s="14" t="s">
        <v>69</v>
      </c>
      <c r="Y14" s="15"/>
      <c r="Z14" s="13"/>
      <c r="AA14" s="125">
        <f>SUM(AA4:AA13)</f>
        <v>16</v>
      </c>
      <c r="AB14" s="125">
        <f>SUM(AB4:AB13)</f>
        <v>0</v>
      </c>
      <c r="AC14" s="125">
        <f>SUM(AC4:AC13)</f>
        <v>2</v>
      </c>
      <c r="AD14" s="125">
        <f>SUM(AD4:AD13)</f>
        <v>9</v>
      </c>
      <c r="AE14" s="125">
        <f>SUM(AE4:AE13)</f>
        <v>0</v>
      </c>
      <c r="AF14" s="126">
        <v>0</v>
      </c>
      <c r="AG14" s="98">
        <f>SUM(AG4:AG13)</f>
        <v>0</v>
      </c>
      <c r="AH14" s="20"/>
      <c r="AI14" s="18"/>
      <c r="AJ14" s="127"/>
      <c r="AK14" s="128"/>
      <c r="AL14" s="21"/>
      <c r="AM14" s="125">
        <f>SUM(AM4:AM13)</f>
        <v>0</v>
      </c>
      <c r="AN14" s="125">
        <f>SUM(AN4:AN13)</f>
        <v>0</v>
      </c>
      <c r="AO14" s="125">
        <f>SUM(AO4:AO13)</f>
        <v>0</v>
      </c>
      <c r="AP14" s="125">
        <f>SUM(AP4:AP13)</f>
        <v>0</v>
      </c>
      <c r="AQ14" s="125">
        <f>SUM(AQ4:AQ13)</f>
        <v>0</v>
      </c>
      <c r="AR14" s="126">
        <v>0</v>
      </c>
      <c r="AS14" s="119">
        <f>SUM(AS4:AS13)</f>
        <v>0</v>
      </c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9"/>
      <c r="K15" s="25"/>
      <c r="L15" s="21"/>
      <c r="M15" s="21"/>
      <c r="N15" s="21"/>
      <c r="O15" s="21"/>
      <c r="P15" s="38"/>
      <c r="Q15" s="38"/>
      <c r="R15" s="41"/>
      <c r="S15" s="38"/>
      <c r="T15" s="38"/>
      <c r="U15" s="21"/>
      <c r="V15" s="21"/>
      <c r="W15" s="25"/>
      <c r="X15" s="38"/>
      <c r="Y15" s="38"/>
      <c r="Z15" s="38"/>
      <c r="AA15" s="38"/>
      <c r="AB15" s="38"/>
      <c r="AC15" s="38"/>
      <c r="AD15" s="38"/>
      <c r="AE15" s="38"/>
      <c r="AF15" s="39"/>
      <c r="AG15" s="25"/>
      <c r="AH15" s="21"/>
      <c r="AI15" s="21"/>
      <c r="AJ15" s="21"/>
      <c r="AK15" s="21"/>
      <c r="AL15" s="38"/>
      <c r="AM15" s="38"/>
      <c r="AN15" s="41"/>
      <c r="AO15" s="38"/>
      <c r="AP15" s="38"/>
      <c r="AQ15" s="21"/>
      <c r="AR15" s="21"/>
      <c r="AS15" s="25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29" t="s">
        <v>70</v>
      </c>
      <c r="C16" s="130"/>
      <c r="D16" s="131"/>
      <c r="E16" s="13" t="s">
        <v>3</v>
      </c>
      <c r="F16" s="16" t="s">
        <v>8</v>
      </c>
      <c r="G16" s="13" t="s">
        <v>5</v>
      </c>
      <c r="H16" s="16" t="s">
        <v>6</v>
      </c>
      <c r="I16" s="16" t="s">
        <v>17</v>
      </c>
      <c r="J16" s="16" t="s">
        <v>22</v>
      </c>
      <c r="K16" s="21"/>
      <c r="L16" s="16" t="s">
        <v>28</v>
      </c>
      <c r="M16" s="16" t="s">
        <v>29</v>
      </c>
      <c r="N16" s="16" t="s">
        <v>71</v>
      </c>
      <c r="O16" s="16" t="s">
        <v>72</v>
      </c>
      <c r="Q16" s="41"/>
      <c r="R16" s="41" t="s">
        <v>47</v>
      </c>
      <c r="S16" s="41"/>
      <c r="T16" s="38" t="s">
        <v>48</v>
      </c>
      <c r="U16" s="21"/>
      <c r="V16" s="25"/>
      <c r="W16" s="25"/>
      <c r="X16" s="132"/>
      <c r="Y16" s="132"/>
      <c r="Z16" s="132"/>
      <c r="AA16" s="132"/>
      <c r="AB16" s="132"/>
      <c r="AC16" s="41"/>
      <c r="AD16" s="41"/>
      <c r="AE16" s="41"/>
      <c r="AF16" s="38"/>
      <c r="AG16" s="38"/>
      <c r="AH16" s="38"/>
      <c r="AI16" s="38"/>
      <c r="AJ16" s="38"/>
      <c r="AK16" s="38"/>
      <c r="AM16" s="25"/>
      <c r="AN16" s="132"/>
      <c r="AO16" s="132"/>
      <c r="AP16" s="132"/>
      <c r="AQ16" s="132"/>
      <c r="AR16" s="132"/>
      <c r="AS16" s="132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43" t="s">
        <v>12</v>
      </c>
      <c r="C17" s="10"/>
      <c r="D17" s="45"/>
      <c r="E17" s="133">
        <v>17</v>
      </c>
      <c r="F17" s="133">
        <v>0</v>
      </c>
      <c r="G17" s="133">
        <v>1</v>
      </c>
      <c r="H17" s="133">
        <v>0</v>
      </c>
      <c r="I17" s="133">
        <v>27</v>
      </c>
      <c r="J17" s="134">
        <v>0.39100000000000001</v>
      </c>
      <c r="K17" s="38">
        <f>PRODUCT(I17/J17)</f>
        <v>69.05370843989769</v>
      </c>
      <c r="L17" s="135">
        <f>PRODUCT((F17+G17)/E17)</f>
        <v>5.8823529411764705E-2</v>
      </c>
      <c r="M17" s="135">
        <f>PRODUCT(H17/E17)</f>
        <v>0</v>
      </c>
      <c r="N17" s="135">
        <f>PRODUCT((F17+G17+H17)/E17)</f>
        <v>5.8823529411764705E-2</v>
      </c>
      <c r="O17" s="135">
        <f>PRODUCT(I17/E17)</f>
        <v>1.588235294117647</v>
      </c>
      <c r="Q17" s="41"/>
      <c r="R17" s="41"/>
      <c r="S17" s="41"/>
      <c r="T17" s="38" t="s">
        <v>49</v>
      </c>
      <c r="U17" s="38"/>
      <c r="V17" s="38"/>
      <c r="W17" s="38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41"/>
      <c r="AO17" s="41"/>
      <c r="AP17" s="41"/>
      <c r="AQ17" s="41"/>
      <c r="AR17" s="41"/>
      <c r="AS17" s="41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136" t="s">
        <v>56</v>
      </c>
      <c r="C18" s="137"/>
      <c r="D18" s="138"/>
      <c r="E18" s="133">
        <f>PRODUCT(E14+Q14)</f>
        <v>26</v>
      </c>
      <c r="F18" s="133">
        <f>PRODUCT(F14+R14)</f>
        <v>3</v>
      </c>
      <c r="G18" s="133">
        <f>PRODUCT(G14+S14)</f>
        <v>8</v>
      </c>
      <c r="H18" s="133">
        <f>PRODUCT(H14+T14)</f>
        <v>28</v>
      </c>
      <c r="I18" s="133">
        <f>PRODUCT(I14+U14)</f>
        <v>115</v>
      </c>
      <c r="J18" s="134">
        <v>0</v>
      </c>
      <c r="K18" s="38">
        <f>PRODUCT(K14+W14)</f>
        <v>0</v>
      </c>
      <c r="L18" s="135">
        <f>PRODUCT((F18+G18)/E18)</f>
        <v>0.42307692307692307</v>
      </c>
      <c r="M18" s="135">
        <f>PRODUCT(H18/E18)</f>
        <v>1.0769230769230769</v>
      </c>
      <c r="N18" s="135">
        <f>PRODUCT((F18+G18+H18)/E18)</f>
        <v>1.5</v>
      </c>
      <c r="O18" s="135">
        <f>PRODUCT(I18/E18)</f>
        <v>4.4230769230769234</v>
      </c>
      <c r="Q18" s="41"/>
      <c r="R18" s="41"/>
      <c r="S18" s="41"/>
      <c r="T18" s="72" t="s">
        <v>50</v>
      </c>
      <c r="U18" s="38"/>
      <c r="V18" s="38"/>
      <c r="W18" s="38"/>
      <c r="X18" s="38"/>
      <c r="Y18" s="38"/>
      <c r="Z18" s="38"/>
      <c r="AA18" s="38"/>
      <c r="AB18" s="38"/>
      <c r="AC18" s="41"/>
      <c r="AD18" s="41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80" t="s">
        <v>66</v>
      </c>
      <c r="C19" s="81"/>
      <c r="D19" s="83"/>
      <c r="E19" s="133">
        <f>PRODUCT(AA14+AM14)</f>
        <v>16</v>
      </c>
      <c r="F19" s="133">
        <f>PRODUCT(AB14+AN14)</f>
        <v>0</v>
      </c>
      <c r="G19" s="133">
        <f>PRODUCT(AC14+AO14)</f>
        <v>2</v>
      </c>
      <c r="H19" s="133">
        <f>PRODUCT(AD14+AP14)</f>
        <v>9</v>
      </c>
      <c r="I19" s="133">
        <f>PRODUCT(AE14+AQ14)</f>
        <v>0</v>
      </c>
      <c r="J19" s="134">
        <v>0</v>
      </c>
      <c r="K19" s="21">
        <f>PRODUCT(AG14+AS14)</f>
        <v>0</v>
      </c>
      <c r="L19" s="135">
        <f>PRODUCT((F19+G19)/E19)</f>
        <v>0.125</v>
      </c>
      <c r="M19" s="135">
        <f>PRODUCT(H19/E19)</f>
        <v>0.5625</v>
      </c>
      <c r="N19" s="135">
        <f>PRODUCT((F19+G19+H19)/E19)</f>
        <v>0.6875</v>
      </c>
      <c r="O19" s="135">
        <f>PRODUCT(I19/E19)</f>
        <v>0</v>
      </c>
      <c r="Q19" s="41"/>
      <c r="R19" s="41"/>
      <c r="S19" s="38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41"/>
      <c r="AG19" s="41"/>
      <c r="AH19" s="41"/>
      <c r="AI19" s="41"/>
      <c r="AJ19" s="41"/>
      <c r="AK19" s="38"/>
      <c r="AL19" s="21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139" t="s">
        <v>69</v>
      </c>
      <c r="C20" s="140"/>
      <c r="D20" s="141"/>
      <c r="E20" s="133">
        <f>SUM(E17:E19)</f>
        <v>59</v>
      </c>
      <c r="F20" s="133">
        <f t="shared" ref="F20:I20" si="0">SUM(F17:F19)</f>
        <v>3</v>
      </c>
      <c r="G20" s="133">
        <f t="shared" si="0"/>
        <v>11</v>
      </c>
      <c r="H20" s="133">
        <f t="shared" si="0"/>
        <v>37</v>
      </c>
      <c r="I20" s="133">
        <f t="shared" si="0"/>
        <v>142</v>
      </c>
      <c r="J20" s="134">
        <v>0</v>
      </c>
      <c r="K20" s="38">
        <f>SUM(K17:K19)</f>
        <v>69.05370843989769</v>
      </c>
      <c r="L20" s="135">
        <f>PRODUCT((F20+G20)/E20)</f>
        <v>0.23728813559322035</v>
      </c>
      <c r="M20" s="135">
        <f>PRODUCT(H20/E20)</f>
        <v>0.6271186440677966</v>
      </c>
      <c r="N20" s="135">
        <f>PRODUCT((F20+G20+H20)/E20)</f>
        <v>0.86440677966101698</v>
      </c>
      <c r="O20" s="135">
        <f>PRODUCT(I20/43)</f>
        <v>3.3023255813953489</v>
      </c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21"/>
      <c r="F21" s="21"/>
      <c r="G21" s="21"/>
      <c r="H21" s="21"/>
      <c r="I21" s="21"/>
      <c r="J21" s="38"/>
      <c r="K21" s="38"/>
      <c r="L21" s="21"/>
      <c r="M21" s="21"/>
      <c r="N21" s="21"/>
      <c r="O21" s="21"/>
      <c r="P21" s="38"/>
      <c r="Q21" s="38"/>
      <c r="R21" s="38"/>
      <c r="S21" s="38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41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41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41"/>
      <c r="AG55" s="41"/>
      <c r="AH55" s="41"/>
      <c r="AI55" s="41"/>
      <c r="AJ55" s="41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41"/>
      <c r="AG56" s="41"/>
      <c r="AH56" s="41"/>
      <c r="AI56" s="41"/>
      <c r="AJ56" s="41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41"/>
      <c r="AG57" s="41"/>
      <c r="AH57" s="41"/>
      <c r="AI57" s="41"/>
      <c r="AJ57" s="41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41"/>
      <c r="AG58" s="41"/>
      <c r="AH58" s="41"/>
      <c r="AI58" s="41"/>
      <c r="AJ58" s="41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41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41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41"/>
      <c r="AG89" s="41"/>
      <c r="AH89" s="41"/>
      <c r="AI89" s="41"/>
      <c r="AJ89" s="41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41"/>
      <c r="AG90" s="41"/>
      <c r="AH90" s="41"/>
      <c r="AI90" s="41"/>
      <c r="AJ90" s="41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41"/>
      <c r="AG91" s="41"/>
      <c r="AH91" s="41"/>
      <c r="AI91" s="41"/>
      <c r="AJ91" s="41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41"/>
      <c r="AG92" s="41"/>
      <c r="AH92" s="41"/>
      <c r="AI92" s="41"/>
      <c r="AJ92" s="41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41"/>
      <c r="AG93" s="41"/>
      <c r="AH93" s="41"/>
      <c r="AI93" s="41"/>
      <c r="AJ93" s="41"/>
      <c r="AK93" s="38"/>
      <c r="AL93" s="21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41"/>
      <c r="AG94" s="41"/>
      <c r="AH94" s="41"/>
      <c r="AI94" s="41"/>
      <c r="AJ94" s="41"/>
      <c r="AK94" s="38"/>
      <c r="AL94" s="21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41"/>
      <c r="AG95" s="41"/>
      <c r="AH95" s="41"/>
      <c r="AI95" s="41"/>
      <c r="AJ95" s="41"/>
      <c r="AK95" s="38"/>
      <c r="AL95" s="21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41"/>
      <c r="AG96" s="41"/>
      <c r="AH96" s="41"/>
      <c r="AI96" s="41"/>
      <c r="AJ96" s="41"/>
      <c r="AK96" s="38"/>
      <c r="AL96" s="21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41"/>
      <c r="AG97" s="41"/>
      <c r="AH97" s="41"/>
      <c r="AI97" s="41"/>
      <c r="AJ97" s="41"/>
      <c r="AK97" s="38"/>
      <c r="AL97" s="21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41"/>
      <c r="AG98" s="41"/>
      <c r="AH98" s="41"/>
      <c r="AI98" s="41"/>
      <c r="AJ98" s="41"/>
      <c r="AK98" s="38"/>
      <c r="AL98" s="21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41"/>
      <c r="AG99" s="41"/>
      <c r="AH99" s="41"/>
      <c r="AI99" s="41"/>
      <c r="AJ99" s="41"/>
      <c r="AK99" s="38"/>
      <c r="AL99" s="21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41"/>
      <c r="AG100" s="41"/>
      <c r="AH100" s="41"/>
      <c r="AI100" s="41"/>
      <c r="AJ100" s="41"/>
      <c r="AK100" s="38"/>
      <c r="AL100" s="21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41"/>
      <c r="AG101" s="41"/>
      <c r="AH101" s="41"/>
      <c r="AI101" s="41"/>
      <c r="AJ101" s="41"/>
      <c r="AK101" s="38"/>
      <c r="AL101" s="21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41"/>
      <c r="AG102" s="41"/>
      <c r="AH102" s="41"/>
      <c r="AI102" s="41"/>
      <c r="AJ102" s="41"/>
      <c r="AK102" s="38"/>
      <c r="AL102" s="21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41"/>
      <c r="AG103" s="41"/>
      <c r="AH103" s="41"/>
      <c r="AI103" s="41"/>
      <c r="AJ103" s="41"/>
      <c r="AK103" s="38"/>
      <c r="AL103" s="21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41"/>
      <c r="AG104" s="41"/>
      <c r="AH104" s="41"/>
      <c r="AI104" s="41"/>
      <c r="AJ104" s="41"/>
      <c r="AK104" s="38"/>
      <c r="AL104" s="21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41"/>
      <c r="AG105" s="41"/>
      <c r="AH105" s="41"/>
      <c r="AI105" s="41"/>
      <c r="AJ105" s="41"/>
      <c r="AK105" s="38"/>
      <c r="AL105" s="21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41"/>
      <c r="AG106" s="41"/>
      <c r="AH106" s="41"/>
      <c r="AI106" s="41"/>
      <c r="AJ106" s="41"/>
      <c r="AK106" s="38"/>
      <c r="AL106" s="21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41"/>
      <c r="AG107" s="41"/>
      <c r="AH107" s="41"/>
      <c r="AI107" s="41"/>
      <c r="AJ107" s="41"/>
      <c r="AK107" s="38"/>
      <c r="AL107" s="21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41"/>
      <c r="AG108" s="41"/>
      <c r="AH108" s="41"/>
      <c r="AI108" s="41"/>
      <c r="AJ108" s="41"/>
      <c r="AK108" s="38"/>
      <c r="AL108" s="21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41"/>
      <c r="AG109" s="41"/>
      <c r="AH109" s="41"/>
      <c r="AI109" s="41"/>
      <c r="AJ109" s="41"/>
      <c r="AK109" s="38"/>
      <c r="AL109" s="21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41"/>
      <c r="AG110" s="41"/>
      <c r="AH110" s="41"/>
      <c r="AI110" s="41"/>
      <c r="AJ110" s="41"/>
      <c r="AK110" s="38"/>
      <c r="AL110" s="21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41"/>
      <c r="AG111" s="41"/>
      <c r="AH111" s="41"/>
      <c r="AI111" s="41"/>
      <c r="AJ111" s="41"/>
      <c r="AK111" s="38"/>
      <c r="AL111" s="21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41"/>
      <c r="AG112" s="41"/>
      <c r="AH112" s="41"/>
      <c r="AI112" s="41"/>
      <c r="AJ112" s="41"/>
      <c r="AK112" s="38"/>
      <c r="AL112" s="21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41"/>
      <c r="AG113" s="41"/>
      <c r="AH113" s="41"/>
      <c r="AI113" s="41"/>
      <c r="AJ113" s="41"/>
      <c r="AK113" s="38"/>
      <c r="AL113" s="21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41"/>
      <c r="AG114" s="41"/>
      <c r="AH114" s="41"/>
      <c r="AI114" s="41"/>
      <c r="AJ114" s="41"/>
      <c r="AK114" s="38"/>
      <c r="AL114" s="21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41"/>
      <c r="AG115" s="41"/>
      <c r="AH115" s="41"/>
      <c r="AI115" s="41"/>
      <c r="AJ115" s="41"/>
      <c r="AK115" s="38"/>
      <c r="AL115" s="21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41"/>
      <c r="AG116" s="41"/>
      <c r="AH116" s="41"/>
      <c r="AI116" s="41"/>
      <c r="AJ116" s="41"/>
      <c r="AK116" s="38"/>
      <c r="AL116" s="21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41"/>
      <c r="AG117" s="41"/>
      <c r="AH117" s="41"/>
      <c r="AI117" s="41"/>
      <c r="AJ117" s="41"/>
      <c r="AK117" s="38"/>
      <c r="AL117" s="21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41"/>
      <c r="AG118" s="41"/>
      <c r="AH118" s="41"/>
      <c r="AI118" s="41"/>
      <c r="AJ118" s="41"/>
      <c r="AK118" s="38"/>
      <c r="AL118" s="21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41"/>
      <c r="AG119" s="41"/>
      <c r="AH119" s="41"/>
      <c r="AI119" s="41"/>
      <c r="AJ119" s="41"/>
      <c r="AK119" s="38"/>
      <c r="AL119" s="21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41"/>
      <c r="AG120" s="41"/>
      <c r="AH120" s="41"/>
      <c r="AI120" s="41"/>
      <c r="AJ120" s="41"/>
      <c r="AK120" s="38"/>
      <c r="AL120" s="21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41"/>
      <c r="AG121" s="41"/>
      <c r="AH121" s="41"/>
      <c r="AI121" s="41"/>
      <c r="AJ121" s="41"/>
      <c r="AK121" s="38"/>
      <c r="AL121" s="21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41"/>
      <c r="AG122" s="41"/>
      <c r="AH122" s="41"/>
      <c r="AI122" s="41"/>
      <c r="AJ122" s="41"/>
      <c r="AK122" s="38"/>
      <c r="AL122" s="21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41"/>
      <c r="AG123" s="41"/>
      <c r="AH123" s="41"/>
      <c r="AI123" s="41"/>
      <c r="AJ123" s="41"/>
      <c r="AK123" s="38"/>
      <c r="AL123" s="21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41"/>
      <c r="AG124" s="41"/>
      <c r="AH124" s="41"/>
      <c r="AI124" s="41"/>
      <c r="AJ124" s="41"/>
      <c r="AK124" s="38"/>
      <c r="AL124" s="21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41"/>
      <c r="AG125" s="41"/>
      <c r="AH125" s="41"/>
      <c r="AI125" s="41"/>
      <c r="AJ125" s="41"/>
      <c r="AK125" s="38"/>
      <c r="AL125" s="21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41"/>
      <c r="AG126" s="41"/>
      <c r="AH126" s="41"/>
      <c r="AI126" s="41"/>
      <c r="AJ126" s="41"/>
      <c r="AK126" s="38"/>
      <c r="AL126" s="21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41"/>
      <c r="AG127" s="41"/>
      <c r="AH127" s="41"/>
      <c r="AI127" s="41"/>
      <c r="AJ127" s="41"/>
      <c r="AK127" s="38"/>
      <c r="AL127" s="21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41"/>
      <c r="AG128" s="41"/>
      <c r="AH128" s="41"/>
      <c r="AI128" s="41"/>
      <c r="AJ128" s="41"/>
      <c r="AK128" s="38"/>
      <c r="AL128" s="21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41"/>
      <c r="AG129" s="41"/>
      <c r="AH129" s="41"/>
      <c r="AI129" s="41"/>
      <c r="AJ129" s="41"/>
      <c r="AK129" s="38"/>
      <c r="AL129" s="21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41"/>
      <c r="AG130" s="41"/>
      <c r="AH130" s="41"/>
      <c r="AI130" s="41"/>
      <c r="AJ130" s="41"/>
      <c r="AK130" s="38"/>
      <c r="AL130" s="21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41"/>
      <c r="AG131" s="41"/>
      <c r="AH131" s="41"/>
      <c r="AI131" s="41"/>
      <c r="AJ131" s="41"/>
      <c r="AK131" s="38"/>
      <c r="AL131" s="21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41"/>
      <c r="AG132" s="41"/>
      <c r="AH132" s="41"/>
      <c r="AI132" s="41"/>
      <c r="AJ132" s="41"/>
      <c r="AK132" s="38"/>
      <c r="AL132" s="21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41"/>
      <c r="AG133" s="41"/>
      <c r="AH133" s="41"/>
      <c r="AI133" s="41"/>
      <c r="AJ133" s="41"/>
      <c r="AK133" s="38"/>
      <c r="AL133" s="21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41"/>
      <c r="AG134" s="41"/>
      <c r="AH134" s="41"/>
      <c r="AI134" s="41"/>
      <c r="AJ134" s="41"/>
      <c r="AK134" s="38"/>
      <c r="AL134" s="21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41"/>
      <c r="AG135" s="41"/>
      <c r="AH135" s="41"/>
      <c r="AI135" s="41"/>
      <c r="AJ135" s="41"/>
      <c r="AK135" s="38"/>
      <c r="AL135" s="21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41"/>
      <c r="AG136" s="41"/>
      <c r="AH136" s="41"/>
      <c r="AI136" s="41"/>
      <c r="AJ136" s="41"/>
      <c r="AK136" s="38"/>
      <c r="AL136" s="21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41"/>
      <c r="AG137" s="41"/>
      <c r="AH137" s="41"/>
      <c r="AI137" s="41"/>
      <c r="AJ137" s="41"/>
      <c r="AK137" s="38"/>
      <c r="AL137" s="21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41"/>
      <c r="AG138" s="41"/>
      <c r="AH138" s="41"/>
      <c r="AI138" s="41"/>
      <c r="AJ138" s="41"/>
      <c r="AK138" s="38"/>
      <c r="AL138" s="21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41"/>
      <c r="AG139" s="41"/>
      <c r="AH139" s="41"/>
      <c r="AI139" s="41"/>
      <c r="AJ139" s="41"/>
      <c r="AK139" s="38"/>
      <c r="AL139" s="21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41"/>
      <c r="AG140" s="41"/>
      <c r="AH140" s="41"/>
      <c r="AI140" s="41"/>
      <c r="AJ140" s="41"/>
      <c r="AK140" s="38"/>
      <c r="AL140" s="21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41"/>
      <c r="AG141" s="41"/>
      <c r="AH141" s="41"/>
      <c r="AI141" s="41"/>
      <c r="AJ141" s="41"/>
      <c r="AK141" s="38"/>
      <c r="AL141" s="21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41"/>
      <c r="AG142" s="41"/>
      <c r="AH142" s="41"/>
      <c r="AI142" s="41"/>
      <c r="AJ142" s="41"/>
      <c r="AK142" s="38"/>
      <c r="AL142" s="21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41"/>
      <c r="AG143" s="41"/>
      <c r="AH143" s="41"/>
      <c r="AI143" s="41"/>
      <c r="AJ143" s="41"/>
      <c r="AK143" s="38"/>
      <c r="AL143" s="21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41"/>
      <c r="AG144" s="41"/>
      <c r="AH144" s="41"/>
      <c r="AI144" s="41"/>
      <c r="AJ144" s="41"/>
      <c r="AK144" s="38"/>
      <c r="AL144" s="21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41"/>
      <c r="AG145" s="41"/>
      <c r="AH145" s="41"/>
      <c r="AI145" s="41"/>
      <c r="AJ145" s="41"/>
      <c r="AK145" s="38"/>
      <c r="AL145" s="21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41"/>
      <c r="AG146" s="41"/>
      <c r="AH146" s="41"/>
      <c r="AI146" s="41"/>
      <c r="AJ146" s="41"/>
      <c r="AK146" s="38"/>
      <c r="AL146" s="21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41"/>
      <c r="AG147" s="41"/>
      <c r="AH147" s="41"/>
      <c r="AI147" s="41"/>
      <c r="AJ147" s="41"/>
      <c r="AK147" s="38"/>
      <c r="AL147" s="21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41"/>
      <c r="AG148" s="41"/>
      <c r="AH148" s="41"/>
      <c r="AI148" s="41"/>
      <c r="AJ148" s="41"/>
      <c r="AK148" s="38"/>
      <c r="AL148" s="21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41"/>
      <c r="AG149" s="41"/>
      <c r="AH149" s="41"/>
      <c r="AI149" s="41"/>
      <c r="AJ149" s="41"/>
      <c r="AK149" s="38"/>
      <c r="AL149" s="21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41"/>
      <c r="AG150" s="41"/>
      <c r="AH150" s="41"/>
      <c r="AI150" s="41"/>
      <c r="AJ150" s="41"/>
      <c r="AK150" s="38"/>
      <c r="AL150" s="21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41"/>
      <c r="AG151" s="41"/>
      <c r="AH151" s="41"/>
      <c r="AI151" s="41"/>
      <c r="AJ151" s="41"/>
      <c r="AK151" s="38"/>
      <c r="AL151" s="21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41"/>
      <c r="AG152" s="41"/>
      <c r="AH152" s="41"/>
      <c r="AI152" s="41"/>
      <c r="AJ152" s="41"/>
      <c r="AK152" s="38"/>
      <c r="AL152" s="21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41"/>
      <c r="AG153" s="41"/>
      <c r="AH153" s="41"/>
      <c r="AI153" s="41"/>
      <c r="AJ153" s="41"/>
      <c r="AK153" s="38"/>
      <c r="AL153" s="21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41"/>
      <c r="AG154" s="41"/>
      <c r="AH154" s="41"/>
      <c r="AI154" s="41"/>
      <c r="AJ154" s="41"/>
      <c r="AK154" s="38"/>
      <c r="AL154" s="21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41"/>
      <c r="AG155" s="41"/>
      <c r="AH155" s="41"/>
      <c r="AI155" s="41"/>
      <c r="AJ155" s="41"/>
      <c r="AK155" s="38"/>
      <c r="AL155" s="21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41"/>
      <c r="AG156" s="41"/>
      <c r="AH156" s="41"/>
      <c r="AI156" s="41"/>
      <c r="AJ156" s="41"/>
      <c r="AK156" s="38"/>
      <c r="AL156" s="21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41"/>
      <c r="AG157" s="41"/>
      <c r="AH157" s="41"/>
      <c r="AI157" s="41"/>
      <c r="AJ157" s="41"/>
      <c r="AK157" s="38"/>
      <c r="AL157" s="21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41"/>
      <c r="AG158" s="41"/>
      <c r="AH158" s="41"/>
      <c r="AI158" s="41"/>
      <c r="AJ158" s="41"/>
      <c r="AK158" s="38"/>
      <c r="AL158" s="21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41"/>
      <c r="AG159" s="41"/>
      <c r="AH159" s="41"/>
      <c r="AI159" s="41"/>
      <c r="AJ159" s="41"/>
      <c r="AK159" s="38"/>
      <c r="AL159" s="21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41"/>
      <c r="AG160" s="41"/>
      <c r="AH160" s="41"/>
      <c r="AI160" s="41"/>
      <c r="AJ160" s="41"/>
      <c r="AK160" s="38"/>
      <c r="AL160" s="21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41"/>
      <c r="AG161" s="41"/>
      <c r="AH161" s="41"/>
      <c r="AI161" s="41"/>
      <c r="AJ161" s="41"/>
      <c r="AK161" s="38"/>
      <c r="AL161" s="21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41"/>
      <c r="AG162" s="41"/>
      <c r="AH162" s="41"/>
      <c r="AI162" s="41"/>
      <c r="AJ162" s="41"/>
      <c r="AK162" s="38"/>
      <c r="AL162" s="21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41"/>
      <c r="AG163" s="41"/>
      <c r="AH163" s="41"/>
      <c r="AI163" s="41"/>
      <c r="AJ163" s="41"/>
      <c r="AK163" s="38"/>
      <c r="AL163" s="21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41"/>
      <c r="AG164" s="41"/>
      <c r="AH164" s="41"/>
      <c r="AI164" s="41"/>
      <c r="AJ164" s="41"/>
      <c r="AK164" s="38"/>
      <c r="AL164" s="21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41"/>
      <c r="AG165" s="41"/>
      <c r="AH165" s="41"/>
      <c r="AI165" s="41"/>
      <c r="AJ165" s="41"/>
      <c r="AK165" s="38"/>
      <c r="AL165" s="21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41"/>
      <c r="AG166" s="41"/>
      <c r="AH166" s="41"/>
      <c r="AI166" s="41"/>
      <c r="AJ166" s="41"/>
      <c r="AK166" s="38"/>
      <c r="AL166" s="21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41"/>
      <c r="AG167" s="41"/>
      <c r="AH167" s="41"/>
      <c r="AI167" s="41"/>
      <c r="AJ167" s="41"/>
      <c r="AK167" s="38"/>
      <c r="AL167" s="21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41"/>
      <c r="AG168" s="41"/>
      <c r="AH168" s="41"/>
      <c r="AI168" s="41"/>
      <c r="AJ168" s="41"/>
      <c r="AK168" s="38"/>
      <c r="AL168" s="21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41"/>
      <c r="AG169" s="41"/>
      <c r="AH169" s="41"/>
      <c r="AI169" s="41"/>
      <c r="AJ169" s="41"/>
      <c r="AK169" s="38"/>
      <c r="AL169" s="21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41"/>
      <c r="AG170" s="41"/>
      <c r="AH170" s="41"/>
      <c r="AI170" s="41"/>
      <c r="AJ170" s="41"/>
      <c r="AK170" s="38"/>
      <c r="AL170" s="21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41"/>
      <c r="AG171" s="41"/>
      <c r="AH171" s="41"/>
      <c r="AI171" s="41"/>
      <c r="AJ171" s="41"/>
      <c r="AK171" s="38"/>
      <c r="AL171" s="21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41"/>
      <c r="AG172" s="41"/>
      <c r="AH172" s="41"/>
      <c r="AI172" s="41"/>
      <c r="AJ172" s="41"/>
      <c r="AK172" s="38"/>
      <c r="AL172" s="21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41"/>
      <c r="AG173" s="41"/>
      <c r="AH173" s="41"/>
      <c r="AI173" s="41"/>
      <c r="AJ173" s="41"/>
      <c r="AK173" s="38"/>
      <c r="AL173" s="21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41"/>
      <c r="AG174" s="41"/>
      <c r="AH174" s="41"/>
      <c r="AI174" s="41"/>
      <c r="AJ174" s="41"/>
      <c r="AK174" s="38"/>
      <c r="AL174" s="21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41"/>
      <c r="AG175" s="41"/>
      <c r="AH175" s="41"/>
      <c r="AI175" s="41"/>
      <c r="AJ175" s="41"/>
      <c r="AK175" s="38"/>
      <c r="AL175" s="21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41"/>
      <c r="AG176" s="41"/>
      <c r="AH176" s="41"/>
      <c r="AI176" s="41"/>
      <c r="AJ176" s="41"/>
      <c r="AK176" s="38"/>
      <c r="AL176" s="21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41"/>
      <c r="AG177" s="41"/>
      <c r="AH177" s="41"/>
      <c r="AI177" s="41"/>
      <c r="AJ177" s="41"/>
      <c r="AK177" s="38"/>
      <c r="AL177" s="21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L178"/>
      <c r="M178"/>
      <c r="N178"/>
      <c r="O178"/>
      <c r="P178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41"/>
      <c r="AG178" s="41"/>
      <c r="AH178" s="41"/>
      <c r="AI178" s="41"/>
      <c r="AJ178" s="41"/>
      <c r="AK178" s="38"/>
      <c r="AL178" s="21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41"/>
      <c r="AG179" s="41"/>
      <c r="AH179" s="41"/>
      <c r="AI179" s="41"/>
      <c r="AJ179" s="41"/>
      <c r="AK179" s="38"/>
      <c r="AL179" s="21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41"/>
      <c r="AG180" s="41"/>
      <c r="AH180" s="41"/>
      <c r="AI180" s="41"/>
      <c r="AJ180" s="41"/>
      <c r="AK180" s="38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41"/>
      <c r="AG181" s="41"/>
      <c r="AH181" s="41"/>
      <c r="AI181" s="41"/>
      <c r="AJ181" s="41"/>
      <c r="AK181" s="38"/>
      <c r="AL181" s="21"/>
    </row>
    <row r="182" spans="1:57" ht="14.25" x14ac:dyDescent="0.2">
      <c r="L182" s="21"/>
      <c r="M182" s="21"/>
      <c r="N182" s="21"/>
      <c r="O182" s="21"/>
      <c r="P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41"/>
      <c r="AG182" s="41"/>
      <c r="AH182" s="41"/>
      <c r="AI182" s="41"/>
      <c r="AJ182" s="41"/>
      <c r="AK182" s="38"/>
      <c r="AL182" s="21"/>
    </row>
    <row r="183" spans="1:57" ht="14.25" x14ac:dyDescent="0.2">
      <c r="L183" s="21"/>
      <c r="M183" s="21"/>
      <c r="N183" s="21"/>
      <c r="O183" s="21"/>
      <c r="P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41"/>
      <c r="AG183" s="41"/>
      <c r="AH183" s="41"/>
      <c r="AI183" s="41"/>
      <c r="AJ183" s="41"/>
      <c r="AK183" s="38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41"/>
      <c r="AG184" s="41"/>
      <c r="AH184" s="41"/>
      <c r="AI184" s="41"/>
      <c r="AJ184" s="41"/>
      <c r="AK184" s="38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41"/>
      <c r="AG185" s="41"/>
      <c r="AH185" s="41"/>
      <c r="AI185" s="41"/>
      <c r="AJ185" s="41"/>
      <c r="AK185" s="21"/>
      <c r="AL185" s="21"/>
    </row>
    <row r="186" spans="1:57" x14ac:dyDescent="0.25">
      <c r="R186" s="25"/>
      <c r="S186" s="25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41"/>
      <c r="AG186" s="41"/>
      <c r="AH186" s="41"/>
      <c r="AI186" s="41"/>
      <c r="AJ186" s="41"/>
    </row>
    <row r="187" spans="1:57" x14ac:dyDescent="0.25">
      <c r="R187" s="25"/>
      <c r="S187" s="25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57" x14ac:dyDescent="0.25">
      <c r="R188" s="25"/>
      <c r="S188" s="25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57" x14ac:dyDescent="0.25">
      <c r="L189"/>
      <c r="M189"/>
      <c r="N189"/>
      <c r="O189"/>
      <c r="P189"/>
      <c r="R189" s="25"/>
      <c r="S189" s="25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:57" x14ac:dyDescent="0.25">
      <c r="L190"/>
      <c r="M190"/>
      <c r="N190"/>
      <c r="O190"/>
      <c r="P190"/>
      <c r="R190" s="25"/>
      <c r="S190" s="25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:57" x14ac:dyDescent="0.25">
      <c r="L191"/>
      <c r="M191"/>
      <c r="N191"/>
      <c r="O191"/>
      <c r="P191"/>
      <c r="R191" s="25"/>
      <c r="S191" s="25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:57" x14ac:dyDescent="0.25">
      <c r="L192"/>
      <c r="M192"/>
      <c r="N192"/>
      <c r="O192"/>
      <c r="P192"/>
      <c r="R192" s="25"/>
      <c r="S192" s="25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x14ac:dyDescent="0.25">
      <c r="L213"/>
      <c r="M213"/>
      <c r="N213"/>
      <c r="O213"/>
      <c r="P213"/>
      <c r="R213" s="25"/>
      <c r="S213" s="25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ht="14.25" x14ac:dyDescent="0.2">
      <c r="L214"/>
      <c r="M214"/>
      <c r="N214"/>
      <c r="O214"/>
      <c r="P21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  <row r="217" spans="12:38" ht="14.25" x14ac:dyDescent="0.2">
      <c r="L217"/>
      <c r="M217"/>
      <c r="N217"/>
      <c r="O217"/>
      <c r="P217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2019-10-18T16:26:19Z</dcterms:modified>
</cp:coreProperties>
</file>