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AR10" i="5" l="1"/>
  <c r="H14" i="5"/>
  <c r="E14" i="5"/>
  <c r="G15" i="5"/>
  <c r="G16" i="5" s="1"/>
  <c r="E15" i="5"/>
  <c r="O15" i="5" s="1"/>
  <c r="K15" i="5"/>
  <c r="K16" i="5" s="1"/>
  <c r="F15" i="5"/>
  <c r="H15" i="5"/>
  <c r="H16" i="5" s="1"/>
  <c r="I14" i="5"/>
  <c r="AF10" i="5"/>
  <c r="F16" i="5" l="1"/>
  <c r="N15" i="5"/>
  <c r="E16" i="5"/>
  <c r="M16" i="5" s="1"/>
  <c r="J15" i="5"/>
  <c r="M15" i="5"/>
  <c r="L15" i="5"/>
  <c r="I16" i="5"/>
  <c r="N16" i="5" l="1"/>
  <c r="L16" i="5"/>
  <c r="O16" i="5"/>
  <c r="J16" i="5"/>
</calcChain>
</file>

<file path=xl/sharedStrings.xml><?xml version="1.0" encoding="utf-8"?>
<sst xmlns="http://schemas.openxmlformats.org/spreadsheetml/2006/main" count="78" uniqueCount="36">
  <si>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</si>
  <si>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</si>
  <si>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</si>
  <si>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</si>
  <si>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</si>
  <si>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</si>
  <si>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</si>
  <si>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</si>
  <si>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</si>
  <si>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</si>
  <si>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</si>
  <si>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</si>
  <si>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</si>
  <si>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</si>
  <si>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</si>
  <si>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</si>
  <si>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</si>
  <si>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</si>
  <si>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</si>
  <si>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</si>
  <si>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</si>
  <si>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</si>
  <si>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</si>
  <si>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</si>
  <si>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LieKi = Lievestuoreen Kisa  (1927)</t>
  </si>
  <si>
    <t>Jukka Joutsen</t>
  </si>
  <si>
    <t>2.</t>
  </si>
  <si>
    <t>LieKi</t>
  </si>
  <si>
    <t>1.</t>
  </si>
  <si>
    <t>9.</t>
  </si>
  <si>
    <t>LieKi  2</t>
  </si>
  <si>
    <t>5.</t>
  </si>
  <si>
    <t>Valo</t>
  </si>
  <si>
    <t>6.</t>
  </si>
  <si>
    <t>18.8.1990   Jyväskylä</t>
  </si>
  <si>
    <t>Valo = Jyväskylän Valo  (1949),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</si>
</sst>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26</v>
      </c>
      <c r="Z4" s="1" t="s">
        <v>27</v>
      </c>
      <c r="AA4" s="12">
        <v>9</v>
      </c>
      <c r="AB4" s="12">
        <v>0</v>
      </c>
      <c r="AC4" s="12">
        <v>0</v>
      </c>
      <c r="AD4" s="12">
        <v>12</v>
      </c>
      <c r="AE4" s="12">
        <v>20</v>
      </c>
      <c r="AF4" s="68">
        <v>0.51280000000000003</v>
      </c>
      <c r="AG4" s="10">
        <v>39</v>
      </c>
      <c r="AH4" s="7"/>
      <c r="AI4" s="7"/>
      <c r="AJ4" s="7"/>
      <c r="AK4" s="7"/>
      <c r="AL4" s="10"/>
      <c r="AM4" s="12">
        <v>4</v>
      </c>
      <c r="AN4" s="12">
        <v>0</v>
      </c>
      <c r="AO4" s="12">
        <v>0</v>
      </c>
      <c r="AP4" s="12">
        <v>2</v>
      </c>
      <c r="AQ4" s="12">
        <v>4</v>
      </c>
      <c r="AR4" s="65">
        <v>0.33329999999999999</v>
      </c>
      <c r="AS4" s="66">
        <v>12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28</v>
      </c>
      <c r="Z5" s="1" t="s">
        <v>27</v>
      </c>
      <c r="AA5" s="12">
        <v>9</v>
      </c>
      <c r="AB5" s="12">
        <v>0</v>
      </c>
      <c r="AC5" s="12">
        <v>4</v>
      </c>
      <c r="AD5" s="12">
        <v>12</v>
      </c>
      <c r="AE5" s="12">
        <v>21</v>
      </c>
      <c r="AF5" s="68">
        <v>0.46660000000000001</v>
      </c>
      <c r="AG5" s="10">
        <v>45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2012</v>
      </c>
      <c r="Y7" s="12" t="s">
        <v>29</v>
      </c>
      <c r="Z7" s="1" t="s">
        <v>30</v>
      </c>
      <c r="AA7" s="12">
        <v>12</v>
      </c>
      <c r="AB7" s="12">
        <v>0</v>
      </c>
      <c r="AC7" s="12">
        <v>5</v>
      </c>
      <c r="AD7" s="12">
        <v>4</v>
      </c>
      <c r="AE7" s="12">
        <v>26</v>
      </c>
      <c r="AF7" s="68">
        <v>0.39389999999999997</v>
      </c>
      <c r="AG7" s="10">
        <v>66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2013</v>
      </c>
      <c r="Y8" s="12" t="s">
        <v>31</v>
      </c>
      <c r="Z8" s="1" t="s">
        <v>32</v>
      </c>
      <c r="AA8" s="12">
        <v>13</v>
      </c>
      <c r="AB8" s="12">
        <v>0</v>
      </c>
      <c r="AC8" s="12">
        <v>1</v>
      </c>
      <c r="AD8" s="12">
        <v>6</v>
      </c>
      <c r="AE8" s="12">
        <v>30</v>
      </c>
      <c r="AF8" s="68">
        <v>0.4</v>
      </c>
      <c r="AG8" s="10">
        <v>75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2014</v>
      </c>
      <c r="Y9" s="12" t="s">
        <v>33</v>
      </c>
      <c r="Z9" s="1" t="s">
        <v>32</v>
      </c>
      <c r="AA9" s="12">
        <v>12</v>
      </c>
      <c r="AB9" s="12">
        <v>0</v>
      </c>
      <c r="AC9" s="12">
        <v>1</v>
      </c>
      <c r="AD9" s="12">
        <v>6</v>
      </c>
      <c r="AE9" s="12">
        <v>31</v>
      </c>
      <c r="AF9" s="68">
        <v>0.5081</v>
      </c>
      <c r="AG9" s="10">
        <v>61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55</v>
      </c>
      <c r="AB10" s="36">
        <f>SUM(AB4:AB9)</f>
        <v>0</v>
      </c>
      <c r="AC10" s="36">
        <f>SUM(AC4:AC9)</f>
        <v>11</v>
      </c>
      <c r="AD10" s="36">
        <f>SUM(AD4:AD9)</f>
        <v>40</v>
      </c>
      <c r="AE10" s="36">
        <f>SUM(AE4:AE9)</f>
        <v>128</v>
      </c>
      <c r="AF10" s="37">
        <f>PRODUCT(AE10/AG10)</f>
        <v>0.44755244755244755</v>
      </c>
      <c r="AG10" s="21">
        <f>SUM(AG4:AG9)</f>
        <v>286</v>
      </c>
      <c r="AH10" s="18"/>
      <c r="AI10" s="29"/>
      <c r="AJ10" s="41"/>
      <c r="AK10" s="42"/>
      <c r="AL10" s="10"/>
      <c r="AM10" s="36">
        <f>SUM(AM4:AM9)</f>
        <v>4</v>
      </c>
      <c r="AN10" s="36">
        <f>SUM(AN4:AN9)</f>
        <v>0</v>
      </c>
      <c r="AO10" s="36">
        <f>SUM(AO4:AO9)</f>
        <v>0</v>
      </c>
      <c r="AP10" s="36">
        <f>SUM(AP4:AP9)</f>
        <v>2</v>
      </c>
      <c r="AQ10" s="36">
        <f>SUM(AQ4:AQ9)</f>
        <v>4</v>
      </c>
      <c r="AR10" s="37">
        <f>PRODUCT(AQ10/AS10)</f>
        <v>0.33333333333333331</v>
      </c>
      <c r="AS10" s="39">
        <f>SUM(AS4:AS9)</f>
        <v>12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35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59</v>
      </c>
      <c r="F15" s="47">
        <f>PRODUCT(AB10+AN10)</f>
        <v>0</v>
      </c>
      <c r="G15" s="47">
        <f>PRODUCT(AC10+AO10)</f>
        <v>11</v>
      </c>
      <c r="H15" s="47">
        <f>PRODUCT(AD10+AP10)</f>
        <v>42</v>
      </c>
      <c r="I15" s="47">
        <f>PRODUCT(AE10+AQ10)</f>
        <v>132</v>
      </c>
      <c r="J15" s="60">
        <f>PRODUCT(I15/K15)</f>
        <v>0.44295302013422821</v>
      </c>
      <c r="K15" s="10">
        <f>PRODUCT(AG10+AS10)</f>
        <v>298</v>
      </c>
      <c r="L15" s="53">
        <f>PRODUCT((F15+G15)/E15)</f>
        <v>0.1864406779661017</v>
      </c>
      <c r="M15" s="53">
        <f>PRODUCT(H15/E15)</f>
        <v>0.71186440677966101</v>
      </c>
      <c r="N15" s="53">
        <f>PRODUCT((F15+G15+H15)/E15)</f>
        <v>0.89830508474576276</v>
      </c>
      <c r="O15" s="53">
        <f>PRODUCT(I15/E15)</f>
        <v>2.2372881355932202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59</v>
      </c>
      <c r="F16" s="47">
        <f t="shared" ref="F16:I16" si="0">SUM(F13:F15)</f>
        <v>0</v>
      </c>
      <c r="G16" s="47">
        <f t="shared" si="0"/>
        <v>11</v>
      </c>
      <c r="H16" s="47">
        <f t="shared" si="0"/>
        <v>42</v>
      </c>
      <c r="I16" s="47">
        <f t="shared" si="0"/>
        <v>132</v>
      </c>
      <c r="J16" s="60">
        <f>PRODUCT(I16/K16)</f>
        <v>0.44295302013422821</v>
      </c>
      <c r="K16" s="16">
        <f>SUM(K13:K15)</f>
        <v>298</v>
      </c>
      <c r="L16" s="53">
        <f>PRODUCT((F16+G16)/E16)</f>
        <v>0.1864406779661017</v>
      </c>
      <c r="M16" s="53">
        <f>PRODUCT(H16/E16)</f>
        <v>0.71186440677966101</v>
      </c>
      <c r="N16" s="53">
        <f>PRODUCT((F16+G16+H16)/E16)</f>
        <v>0.89830508474576276</v>
      </c>
      <c r="O16" s="53">
        <f>PRODUCT(I16/E16)</f>
        <v>2.2372881355932202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38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2:38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2:38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2:38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2:38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8:36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8:36" x14ac:dyDescent="0.25"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</row>
    <row r="195" spans="18:36" x14ac:dyDescent="0.25"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</row>
    <row r="196" spans="18:36" x14ac:dyDescent="0.25"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</row>
    <row r="197" spans="18:36" x14ac:dyDescent="0.25"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</row>
    <row r="198" spans="18:36" x14ac:dyDescent="0.25"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</row>
    <row r="199" spans="18:36" x14ac:dyDescent="0.25"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</row>
    <row r="200" spans="18:36" x14ac:dyDescent="0.25"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</row>
    <row r="201" spans="18:36" x14ac:dyDescent="0.25"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</row>
    <row r="202" spans="18:36" x14ac:dyDescent="0.25"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</row>
    <row r="203" spans="18:36" x14ac:dyDescent="0.25"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</row>
    <row r="204" spans="18:36" x14ac:dyDescent="0.25"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</row>
    <row r="205" spans="18:36" x14ac:dyDescent="0.25"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</row>
    <row r="206" spans="18:36" x14ac:dyDescent="0.25"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</row>
    <row r="207" spans="18:36" x14ac:dyDescent="0.25"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</row>
    <row r="208" spans="18:36" x14ac:dyDescent="0.25"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</row>
    <row r="209" spans="18:36" x14ac:dyDescent="0.25"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</row>
    <row r="210" spans="18:36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</row>
    <row r="211" spans="18:36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</row>
    <row r="212" spans="18:36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</row>
    <row r="213" spans="18:36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</row>
  </sheetData>
  <sortState ref="T12:AC13">
    <sortCondition descending="1" ref="T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2018-09-23T22:38:20Z</dcterms:modified>
</cp:coreProperties>
</file>