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/>
  <c r="AQ15" i="2"/>
  <c r="AP15" i="2"/>
  <c r="AO15" i="2"/>
  <c r="AN15" i="2"/>
  <c r="AM15" i="2"/>
  <c r="AG15" i="2"/>
  <c r="K20" i="2" s="1"/>
  <c r="AE15" i="2"/>
  <c r="I20" i="2" s="1"/>
  <c r="AD15" i="2"/>
  <c r="H20" i="2" s="1"/>
  <c r="AC15" i="2"/>
  <c r="G20" i="2" s="1"/>
  <c r="AB15" i="2"/>
  <c r="F20" i="2" s="1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O19" i="2" s="1"/>
  <c r="H15" i="2"/>
  <c r="H19" i="2" s="1"/>
  <c r="G15" i="2"/>
  <c r="G19" i="2" s="1"/>
  <c r="G21" i="2" s="1"/>
  <c r="F15" i="2"/>
  <c r="F19" i="2" s="1"/>
  <c r="E15" i="2"/>
  <c r="E19" i="2" s="1"/>
  <c r="E21" i="2" s="1"/>
  <c r="K21" i="2" l="1"/>
  <c r="F21" i="2"/>
  <c r="N19" i="2"/>
  <c r="L19" i="2"/>
  <c r="H21" i="2"/>
  <c r="M21" i="2" s="1"/>
  <c r="M19" i="2"/>
  <c r="N20" i="2"/>
  <c r="L20" i="2"/>
  <c r="M20" i="2"/>
  <c r="I21" i="2"/>
  <c r="O21" i="2" s="1"/>
  <c r="O20" i="2"/>
  <c r="AB16" i="1"/>
  <c r="AA16" i="1"/>
  <c r="Z16" i="1"/>
  <c r="Y16" i="1"/>
  <c r="X16" i="1"/>
  <c r="W16" i="1"/>
  <c r="N21" i="2" l="1"/>
  <c r="L21" i="2"/>
</calcChain>
</file>

<file path=xl/sharedStrings.xml><?xml version="1.0" encoding="utf-8"?>
<sst xmlns="http://schemas.openxmlformats.org/spreadsheetml/2006/main" count="190" uniqueCount="76">
  <si>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</si>
  <si>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</si>
  <si>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</si>
  <si>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</si>
  <si>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</si>
  <si>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</si>
  <si>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</si>
  <si>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</si>
  <si>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</si>
  <si>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</si>
  <si>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</si>
  <si>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</si>
  <si>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</si>
  <si>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</si>
  <si>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</si>
  <si>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</si>
  <si>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</si>
  <si>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</si>
  <si>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</si>
  <si>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</si>
  <si>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</si>
  <si>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</si>
  <si>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</si>
  <si>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</si>
  <si>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</si>
  <si>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</si>
  <si>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</si>
  <si>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</si>
  <si>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</si>
  <si>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</si>
  <si>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</si>
  <si>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</si>
  <si>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</si>
  <si>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</si>
  <si>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Julku</t>
  </si>
  <si>
    <t>13.</t>
  </si>
  <si>
    <t>05.05. 1991  Manse PP - IPV  2-7</t>
  </si>
  <si>
    <t xml:space="preserve">  27 v   3 kk   0 pv</t>
  </si>
  <si>
    <t>12.05. 1991  AA - Manse PP  12-5</t>
  </si>
  <si>
    <t>2.  ottelu</t>
  </si>
  <si>
    <t xml:space="preserve">  27 v   3 kk   7 pv</t>
  </si>
  <si>
    <t>5.  ottelu</t>
  </si>
  <si>
    <t>21.05. 1991  Manse PP - KaMa  8-5</t>
  </si>
  <si>
    <t xml:space="preserve">  27 v   3 kk 16 pv</t>
  </si>
  <si>
    <t>8.</t>
  </si>
  <si>
    <t>Manse PP</t>
  </si>
  <si>
    <t>ykköspesis</t>
  </si>
  <si>
    <t>2.</t>
  </si>
  <si>
    <t>Seurat</t>
  </si>
  <si>
    <t>Manse PP = Mansen Pesäpallo  (1978)</t>
  </si>
  <si>
    <t>1.</t>
  </si>
  <si>
    <t>HPH</t>
  </si>
  <si>
    <t>suomensarja</t>
  </si>
  <si>
    <t>HPH = Hämeen Pesä-Haukat, Tampere  (1995)</t>
  </si>
  <si>
    <t>5.2.1964</t>
  </si>
  <si>
    <t>YKKÖSPESIS</t>
  </si>
  <si>
    <t xml:space="preserve"> Arvo-ottelut</t>
  </si>
  <si>
    <t>Mitalit</t>
  </si>
  <si>
    <t>Lyöty</t>
  </si>
  <si>
    <t>Tuotu</t>
  </si>
  <si>
    <t>Cup</t>
  </si>
  <si>
    <t>Tarmo</t>
  </si>
  <si>
    <t>Tarmo = Ikaalisten Tarmo  (1908)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</si>
  <si>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</si>
  <si>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</si>
  <si>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</si>
  <si>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</si>
  <si>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</si>
  <si>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</si>
  <si>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</si>
  <si>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</si>
  <si>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</si>
  <si>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12.</t>
  </si>
  <si>
    <t>6.</t>
  </si>
  <si>
    <t>3.</t>
  </si>
  <si>
    <t>ykkössarja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</si>
</sst>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6" xfId="0" applyFont="1" applyFill="1" applyBorder="1" applyAlignment="1">
      <alignment horizontal="left"/>
    </xf>
    <xf numFmtId="0" fontId="3" fillId="6" borderId="7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8" xfId="0" applyFont="1" applyFill="1" applyBorder="1"/>
    <xf numFmtId="0" fontId="3" fillId="8" borderId="8" xfId="0" applyFont="1" applyFill="1" applyBorder="1"/>
    <xf numFmtId="0" fontId="3" fillId="8" borderId="8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9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1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4" xfId="0" applyFont="1" applyFill="1" applyBorder="1" applyAlignment="1">
      <alignment horizontal="left"/>
    </xf>
    <xf numFmtId="165" fontId="3" fillId="4" borderId="1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 applyAlignment="1"/>
    <xf numFmtId="0" fontId="3" fillId="7" borderId="8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6" customWidth="1"/>
    <col min="3" max="3" width="6.7109375" style="85" customWidth="1"/>
    <col min="4" max="4" width="11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28" customWidth="1"/>
    <col min="16" max="20" width="5.7109375" style="85" customWidth="1"/>
    <col min="21" max="21" width="8.7109375" style="85" customWidth="1"/>
    <col min="22" max="22" width="0.7109375" style="28" customWidth="1"/>
    <col min="23" max="27" width="5.7109375" style="85" customWidth="1"/>
    <col min="28" max="28" width="8.7109375" style="85" customWidth="1"/>
    <col min="29" max="29" width="0.7109375" style="28" customWidth="1"/>
    <col min="30" max="35" width="5.7109375" style="8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54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4"/>
      <c r="W2" s="22" t="s">
        <v>16</v>
      </c>
      <c r="X2" s="14"/>
      <c r="Y2" s="14"/>
      <c r="Z2" s="14"/>
      <c r="AA2" s="14"/>
      <c r="AB2" s="14"/>
      <c r="AC2" s="94"/>
      <c r="AD2" s="22" t="s">
        <v>56</v>
      </c>
      <c r="AE2" s="14"/>
      <c r="AF2" s="14"/>
      <c r="AG2" s="20"/>
      <c r="AH2" s="14" t="s">
        <v>57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31">
        <v>1984</v>
      </c>
      <c r="C4" s="31" t="s">
        <v>44</v>
      </c>
      <c r="D4" s="32" t="s">
        <v>61</v>
      </c>
      <c r="E4" s="31"/>
      <c r="F4" s="33" t="s">
        <v>75</v>
      </c>
      <c r="G4" s="87"/>
      <c r="H4" s="34"/>
      <c r="I4" s="31"/>
      <c r="J4" s="31"/>
      <c r="K4" s="31"/>
      <c r="L4" s="31"/>
      <c r="M4" s="31"/>
      <c r="N4" s="35"/>
      <c r="O4" s="28"/>
      <c r="P4" s="25"/>
      <c r="Q4" s="25"/>
      <c r="R4" s="25"/>
      <c r="S4" s="25"/>
      <c r="T4" s="25"/>
      <c r="U4" s="25"/>
      <c r="V4" s="28"/>
      <c r="W4" s="39"/>
      <c r="X4" s="29"/>
      <c r="Y4" s="29"/>
      <c r="Z4" s="29"/>
      <c r="AA4" s="29"/>
      <c r="AB4" s="75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36">
        <v>1985</v>
      </c>
      <c r="C5" s="36" t="s">
        <v>72</v>
      </c>
      <c r="D5" s="37" t="s">
        <v>61</v>
      </c>
      <c r="E5" s="36"/>
      <c r="F5" s="37" t="s">
        <v>75</v>
      </c>
      <c r="G5" s="40"/>
      <c r="H5" s="42"/>
      <c r="I5" s="36"/>
      <c r="J5" s="36"/>
      <c r="K5" s="36"/>
      <c r="L5" s="36"/>
      <c r="M5" s="36"/>
      <c r="N5" s="38"/>
      <c r="O5" s="28"/>
      <c r="P5" s="25"/>
      <c r="Q5" s="25"/>
      <c r="R5" s="25"/>
      <c r="S5" s="25"/>
      <c r="T5" s="25"/>
      <c r="U5" s="25"/>
      <c r="V5" s="28"/>
      <c r="W5" s="39"/>
      <c r="X5" s="29"/>
      <c r="Y5" s="29"/>
      <c r="Z5" s="29"/>
      <c r="AA5" s="29"/>
      <c r="AB5" s="75"/>
      <c r="AC5" s="28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133">
        <v>1986</v>
      </c>
      <c r="C6" s="133" t="s">
        <v>73</v>
      </c>
      <c r="D6" s="134" t="s">
        <v>61</v>
      </c>
      <c r="E6" s="133"/>
      <c r="F6" s="45" t="s">
        <v>52</v>
      </c>
      <c r="G6" s="135"/>
      <c r="H6" s="136"/>
      <c r="I6" s="133"/>
      <c r="J6" s="133"/>
      <c r="K6" s="133"/>
      <c r="L6" s="133"/>
      <c r="M6" s="133"/>
      <c r="N6" s="137"/>
      <c r="O6" s="28"/>
      <c r="P6" s="25"/>
      <c r="Q6" s="25"/>
      <c r="R6" s="25"/>
      <c r="S6" s="25"/>
      <c r="T6" s="25"/>
      <c r="U6" s="25"/>
      <c r="V6" s="28"/>
      <c r="W6" s="39"/>
      <c r="X6" s="29"/>
      <c r="Y6" s="29"/>
      <c r="Z6" s="29"/>
      <c r="AA6" s="29"/>
      <c r="AB6" s="75"/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133">
        <v>1987</v>
      </c>
      <c r="C7" s="133" t="s">
        <v>74</v>
      </c>
      <c r="D7" s="134" t="s">
        <v>61</v>
      </c>
      <c r="E7" s="133"/>
      <c r="F7" s="45" t="s">
        <v>52</v>
      </c>
      <c r="G7" s="135"/>
      <c r="H7" s="136"/>
      <c r="I7" s="133"/>
      <c r="J7" s="133"/>
      <c r="K7" s="133"/>
      <c r="L7" s="133"/>
      <c r="M7" s="133"/>
      <c r="N7" s="137"/>
      <c r="O7" s="28"/>
      <c r="P7" s="25"/>
      <c r="Q7" s="25"/>
      <c r="R7" s="25"/>
      <c r="S7" s="25"/>
      <c r="T7" s="25"/>
      <c r="U7" s="25"/>
      <c r="V7" s="28"/>
      <c r="W7" s="39"/>
      <c r="X7" s="29"/>
      <c r="Y7" s="29"/>
      <c r="Z7" s="29"/>
      <c r="AA7" s="29"/>
      <c r="AB7" s="75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130">
        <v>1988</v>
      </c>
      <c r="C8" s="130"/>
      <c r="D8" s="131"/>
      <c r="E8" s="130"/>
      <c r="F8" s="130"/>
      <c r="G8" s="88"/>
      <c r="H8" s="132"/>
      <c r="I8" s="130"/>
      <c r="J8" s="130"/>
      <c r="K8" s="130"/>
      <c r="L8" s="130"/>
      <c r="M8" s="130"/>
      <c r="N8" s="27"/>
      <c r="O8" s="28"/>
      <c r="P8" s="25"/>
      <c r="Q8" s="25"/>
      <c r="R8" s="25"/>
      <c r="S8" s="25"/>
      <c r="T8" s="25"/>
      <c r="U8" s="25"/>
      <c r="V8" s="28"/>
      <c r="W8" s="39"/>
      <c r="X8" s="29"/>
      <c r="Y8" s="29"/>
      <c r="Z8" s="29"/>
      <c r="AA8" s="29"/>
      <c r="AB8" s="75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130">
        <v>1989</v>
      </c>
      <c r="C9" s="130"/>
      <c r="D9" s="131"/>
      <c r="E9" s="130"/>
      <c r="F9" s="130"/>
      <c r="G9" s="88"/>
      <c r="H9" s="132"/>
      <c r="I9" s="130"/>
      <c r="J9" s="130"/>
      <c r="K9" s="130"/>
      <c r="L9" s="130"/>
      <c r="M9" s="130"/>
      <c r="N9" s="27"/>
      <c r="O9" s="28"/>
      <c r="P9" s="25"/>
      <c r="Q9" s="25"/>
      <c r="R9" s="25"/>
      <c r="S9" s="25"/>
      <c r="T9" s="25"/>
      <c r="U9" s="25"/>
      <c r="V9" s="28"/>
      <c r="W9" s="39"/>
      <c r="X9" s="29"/>
      <c r="Y9" s="29"/>
      <c r="Z9" s="29"/>
      <c r="AA9" s="29"/>
      <c r="AB9" s="75"/>
      <c r="AC9" s="28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36">
        <v>1990</v>
      </c>
      <c r="C10" s="36" t="s">
        <v>50</v>
      </c>
      <c r="D10" s="37" t="s">
        <v>45</v>
      </c>
      <c r="E10" s="36"/>
      <c r="F10" s="37" t="s">
        <v>75</v>
      </c>
      <c r="G10" s="40"/>
      <c r="H10" s="42"/>
      <c r="I10" s="36"/>
      <c r="J10" s="36"/>
      <c r="K10" s="36"/>
      <c r="L10" s="36"/>
      <c r="M10" s="36"/>
      <c r="N10" s="38"/>
      <c r="O10" s="28"/>
      <c r="P10" s="25"/>
      <c r="Q10" s="25"/>
      <c r="R10" s="25"/>
      <c r="S10" s="25"/>
      <c r="T10" s="25"/>
      <c r="U10" s="25"/>
      <c r="V10" s="28"/>
      <c r="W10" s="39"/>
      <c r="X10" s="29"/>
      <c r="Y10" s="29"/>
      <c r="Z10" s="29"/>
      <c r="AA10" s="29"/>
      <c r="AB10" s="75"/>
      <c r="AC10" s="28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130">
        <v>1991</v>
      </c>
      <c r="C11" s="130" t="s">
        <v>35</v>
      </c>
      <c r="D11" s="131" t="s">
        <v>45</v>
      </c>
      <c r="E11" s="130">
        <v>11</v>
      </c>
      <c r="F11" s="130">
        <v>0</v>
      </c>
      <c r="G11" s="88">
        <v>4</v>
      </c>
      <c r="H11" s="132">
        <v>1</v>
      </c>
      <c r="I11" s="130">
        <v>24</v>
      </c>
      <c r="J11" s="130">
        <v>11</v>
      </c>
      <c r="K11" s="130">
        <v>6</v>
      </c>
      <c r="L11" s="130">
        <v>3</v>
      </c>
      <c r="M11" s="130">
        <v>4</v>
      </c>
      <c r="N11" s="27">
        <v>0.36399999999999999</v>
      </c>
      <c r="O11" s="28"/>
      <c r="P11" s="25"/>
      <c r="Q11" s="25"/>
      <c r="R11" s="25"/>
      <c r="S11" s="25"/>
      <c r="T11" s="25"/>
      <c r="U11" s="25"/>
      <c r="V11" s="28"/>
      <c r="W11" s="39"/>
      <c r="X11" s="29"/>
      <c r="Y11" s="29"/>
      <c r="Z11" s="29"/>
      <c r="AA11" s="29"/>
      <c r="AB11" s="75"/>
      <c r="AC11" s="28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">
      <c r="A12" s="9"/>
      <c r="B12" s="31">
        <v>1992</v>
      </c>
      <c r="C12" s="31" t="s">
        <v>47</v>
      </c>
      <c r="D12" s="32" t="s">
        <v>45</v>
      </c>
      <c r="E12" s="31"/>
      <c r="F12" s="33" t="s">
        <v>46</v>
      </c>
      <c r="G12" s="87"/>
      <c r="H12" s="34"/>
      <c r="I12" s="31"/>
      <c r="J12" s="31"/>
      <c r="K12" s="31"/>
      <c r="L12" s="31"/>
      <c r="M12" s="31"/>
      <c r="N12" s="35"/>
      <c r="O12" s="24"/>
      <c r="P12" s="25"/>
      <c r="Q12" s="25"/>
      <c r="R12" s="25"/>
      <c r="S12" s="25"/>
      <c r="T12" s="25"/>
      <c r="U12" s="25"/>
      <c r="V12" s="24"/>
      <c r="W12" s="39">
        <v>2</v>
      </c>
      <c r="X12" s="29">
        <v>0</v>
      </c>
      <c r="Y12" s="29">
        <v>1</v>
      </c>
      <c r="Z12" s="29">
        <v>1</v>
      </c>
      <c r="AA12" s="29">
        <v>7</v>
      </c>
      <c r="AB12" s="75">
        <v>0.53800000000000003</v>
      </c>
      <c r="AC12" s="24"/>
      <c r="AD12" s="25"/>
      <c r="AE12" s="2"/>
      <c r="AF12" s="2"/>
      <c r="AG12" s="25"/>
      <c r="AH12" s="25"/>
      <c r="AI12" s="25"/>
      <c r="AJ12" s="9"/>
    </row>
    <row r="13" spans="1:36" s="23" customFormat="1" ht="15" customHeight="1" x14ac:dyDescent="0.2">
      <c r="A13" s="9"/>
      <c r="B13" s="36">
        <v>1993</v>
      </c>
      <c r="C13" s="36" t="s">
        <v>44</v>
      </c>
      <c r="D13" s="37" t="s">
        <v>45</v>
      </c>
      <c r="E13" s="36"/>
      <c r="F13" s="37" t="s">
        <v>46</v>
      </c>
      <c r="G13" s="40"/>
      <c r="H13" s="42"/>
      <c r="I13" s="36"/>
      <c r="J13" s="36"/>
      <c r="K13" s="36"/>
      <c r="L13" s="36"/>
      <c r="M13" s="36"/>
      <c r="N13" s="38"/>
      <c r="O13" s="24"/>
      <c r="P13" s="25"/>
      <c r="Q13" s="25"/>
      <c r="R13" s="25"/>
      <c r="S13" s="25"/>
      <c r="T13" s="25"/>
      <c r="U13" s="25"/>
      <c r="V13" s="24"/>
      <c r="W13" s="39"/>
      <c r="X13" s="39"/>
      <c r="Y13" s="39"/>
      <c r="Z13" s="39"/>
      <c r="AA13" s="39"/>
      <c r="AB13" s="75"/>
      <c r="AC13" s="24"/>
      <c r="AD13" s="25"/>
      <c r="AE13" s="2"/>
      <c r="AF13" s="2"/>
      <c r="AG13" s="25"/>
      <c r="AH13" s="25"/>
      <c r="AI13" s="25"/>
      <c r="AJ13" s="9"/>
    </row>
    <row r="14" spans="1:36" s="23" customFormat="1" ht="15" customHeight="1" x14ac:dyDescent="0.2">
      <c r="A14" s="9"/>
      <c r="B14" s="36">
        <v>1994</v>
      </c>
      <c r="C14" s="40" t="s">
        <v>44</v>
      </c>
      <c r="D14" s="41" t="s">
        <v>61</v>
      </c>
      <c r="E14" s="36"/>
      <c r="F14" s="37" t="s">
        <v>46</v>
      </c>
      <c r="G14" s="40"/>
      <c r="H14" s="42"/>
      <c r="I14" s="36"/>
      <c r="J14" s="36"/>
      <c r="K14" s="36"/>
      <c r="L14" s="36"/>
      <c r="M14" s="36"/>
      <c r="N14" s="36"/>
      <c r="O14" s="24"/>
      <c r="P14" s="25"/>
      <c r="Q14" s="25"/>
      <c r="R14" s="25"/>
      <c r="S14" s="25"/>
      <c r="T14" s="25"/>
      <c r="U14" s="25"/>
      <c r="V14" s="24"/>
      <c r="W14" s="39"/>
      <c r="X14" s="39"/>
      <c r="Y14" s="39"/>
      <c r="Z14" s="39"/>
      <c r="AA14" s="39"/>
      <c r="AB14" s="75"/>
      <c r="AC14" s="24"/>
      <c r="AD14" s="25"/>
      <c r="AE14" s="2"/>
      <c r="AF14" s="2"/>
      <c r="AG14" s="25"/>
      <c r="AH14" s="25"/>
      <c r="AI14" s="25"/>
      <c r="AJ14" s="9"/>
    </row>
    <row r="15" spans="1:36" s="23" customFormat="1" ht="15" customHeight="1" x14ac:dyDescent="0.2">
      <c r="A15" s="9"/>
      <c r="B15" s="43">
        <v>1995</v>
      </c>
      <c r="C15" s="44" t="s">
        <v>50</v>
      </c>
      <c r="D15" s="45" t="s">
        <v>51</v>
      </c>
      <c r="E15" s="43"/>
      <c r="F15" s="45" t="s">
        <v>52</v>
      </c>
      <c r="G15" s="44"/>
      <c r="H15" s="46"/>
      <c r="I15" s="43"/>
      <c r="J15" s="43"/>
      <c r="K15" s="43"/>
      <c r="L15" s="43"/>
      <c r="M15" s="43"/>
      <c r="N15" s="47"/>
      <c r="O15" s="24"/>
      <c r="P15" s="25"/>
      <c r="Q15" s="25"/>
      <c r="R15" s="25"/>
      <c r="S15" s="25"/>
      <c r="T15" s="25"/>
      <c r="U15" s="25"/>
      <c r="V15" s="24"/>
      <c r="W15" s="39"/>
      <c r="X15" s="39"/>
      <c r="Y15" s="39"/>
      <c r="Z15" s="39"/>
      <c r="AA15" s="39"/>
      <c r="AB15" s="75"/>
      <c r="AC15" s="24"/>
      <c r="AD15" s="25"/>
      <c r="AE15" s="2"/>
      <c r="AF15" s="2"/>
      <c r="AG15" s="25"/>
      <c r="AH15" s="25"/>
      <c r="AI15" s="25"/>
      <c r="AJ15" s="9"/>
    </row>
    <row r="16" spans="1:36" ht="15" customHeight="1" x14ac:dyDescent="0.2">
      <c r="A16" s="9"/>
      <c r="B16" s="16" t="s">
        <v>7</v>
      </c>
      <c r="C16" s="17"/>
      <c r="D16" s="15"/>
      <c r="E16" s="18">
        <v>11</v>
      </c>
      <c r="F16" s="18">
        <v>0</v>
      </c>
      <c r="G16" s="18">
        <v>4</v>
      </c>
      <c r="H16" s="18">
        <v>1</v>
      </c>
      <c r="I16" s="18">
        <v>24</v>
      </c>
      <c r="J16" s="18">
        <v>11</v>
      </c>
      <c r="K16" s="18">
        <v>6</v>
      </c>
      <c r="L16" s="18">
        <v>3</v>
      </c>
      <c r="M16" s="18">
        <v>4</v>
      </c>
      <c r="N16" s="48">
        <v>0.36399999999999999</v>
      </c>
      <c r="O16" s="24"/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48">
        <v>0</v>
      </c>
      <c r="V16" s="24"/>
      <c r="W16" s="18">
        <f>PRODUCT(E22)</f>
        <v>2</v>
      </c>
      <c r="X16" s="18">
        <f t="shared" ref="X16:AA16" si="0">PRODUCT(F22)</f>
        <v>0</v>
      </c>
      <c r="Y16" s="18">
        <f t="shared" si="0"/>
        <v>1</v>
      </c>
      <c r="Z16" s="18">
        <f t="shared" si="0"/>
        <v>1</v>
      </c>
      <c r="AA16" s="18">
        <f t="shared" si="0"/>
        <v>7</v>
      </c>
      <c r="AB16" s="48">
        <f>PRODUCT(N22)</f>
        <v>0.53846153846153844</v>
      </c>
      <c r="AC16" s="24"/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9"/>
    </row>
    <row r="17" spans="1:36" ht="15" customHeight="1" x14ac:dyDescent="0.2">
      <c r="A17" s="9"/>
      <c r="B17" s="49" t="s">
        <v>2</v>
      </c>
      <c r="C17" s="30"/>
      <c r="D17" s="50">
        <v>15.333333333333334</v>
      </c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3"/>
      <c r="AI17" s="51"/>
      <c r="AJ17" s="9"/>
    </row>
    <row r="18" spans="1:36" ht="15" customHeight="1" x14ac:dyDescent="0.25">
      <c r="A18" s="9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P18" s="51"/>
      <c r="Q18" s="54"/>
      <c r="R18" s="51"/>
      <c r="S18" s="51"/>
      <c r="T18" s="51"/>
      <c r="U18" s="51"/>
      <c r="W18" s="51"/>
      <c r="X18" s="51"/>
      <c r="Y18" s="51"/>
      <c r="Z18" s="51"/>
      <c r="AA18" s="51"/>
      <c r="AB18" s="51"/>
      <c r="AD18" s="51"/>
      <c r="AE18" s="51"/>
      <c r="AF18" s="51"/>
      <c r="AG18" s="51"/>
      <c r="AH18" s="51"/>
      <c r="AI18" s="51"/>
      <c r="AJ18" s="9"/>
    </row>
    <row r="19" spans="1:36" ht="15" customHeight="1" x14ac:dyDescent="0.25">
      <c r="A19" s="9"/>
      <c r="B19" s="22" t="s">
        <v>25</v>
      </c>
      <c r="C19" s="55"/>
      <c r="D19" s="55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51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56" t="s">
        <v>30</v>
      </c>
      <c r="Q19" s="12"/>
      <c r="R19" s="12"/>
      <c r="S19" s="12"/>
      <c r="T19" s="57"/>
      <c r="U19" s="57"/>
      <c r="V19" s="57"/>
      <c r="W19" s="57"/>
      <c r="X19" s="57"/>
      <c r="Y19" s="57"/>
      <c r="Z19" s="57"/>
      <c r="AA19" s="12"/>
      <c r="AB19" s="12"/>
      <c r="AC19" s="57"/>
      <c r="AD19" s="12"/>
      <c r="AE19" s="12"/>
      <c r="AF19" s="12"/>
      <c r="AG19" s="12"/>
      <c r="AH19" s="12"/>
      <c r="AI19" s="58"/>
      <c r="AJ19" s="9"/>
    </row>
    <row r="20" spans="1:36" ht="15" customHeight="1" x14ac:dyDescent="0.2">
      <c r="A20" s="9"/>
      <c r="B20" s="56" t="s">
        <v>13</v>
      </c>
      <c r="C20" s="12"/>
      <c r="D20" s="58"/>
      <c r="E20" s="25">
        <v>11</v>
      </c>
      <c r="F20" s="25">
        <v>0</v>
      </c>
      <c r="G20" s="25">
        <v>4</v>
      </c>
      <c r="H20" s="25">
        <v>1</v>
      </c>
      <c r="I20" s="25">
        <v>24</v>
      </c>
      <c r="J20" s="51"/>
      <c r="K20" s="59">
        <v>0.36363636363636365</v>
      </c>
      <c r="L20" s="59">
        <v>9.0909090909090912E-2</v>
      </c>
      <c r="M20" s="59">
        <v>2.1818181818181817</v>
      </c>
      <c r="N20" s="27">
        <v>0.36399999999999999</v>
      </c>
      <c r="O20" s="24"/>
      <c r="P20" s="60" t="s">
        <v>9</v>
      </c>
      <c r="Q20" s="61"/>
      <c r="R20" s="62" t="s">
        <v>36</v>
      </c>
      <c r="S20" s="62"/>
      <c r="T20" s="62"/>
      <c r="U20" s="62"/>
      <c r="V20" s="62"/>
      <c r="W20" s="62"/>
      <c r="X20" s="62"/>
      <c r="Y20" s="63" t="s">
        <v>11</v>
      </c>
      <c r="Z20" s="62"/>
      <c r="AA20" s="95" t="s">
        <v>37</v>
      </c>
      <c r="AB20" s="62"/>
      <c r="AC20" s="62"/>
      <c r="AD20" s="62"/>
      <c r="AE20" s="62"/>
      <c r="AF20" s="62"/>
      <c r="AG20" s="62"/>
      <c r="AH20" s="63"/>
      <c r="AI20" s="97"/>
      <c r="AJ20" s="9"/>
    </row>
    <row r="21" spans="1:36" ht="15" customHeight="1" x14ac:dyDescent="0.2">
      <c r="A21" s="9"/>
      <c r="B21" s="64" t="s">
        <v>15</v>
      </c>
      <c r="C21" s="65"/>
      <c r="D21" s="66"/>
      <c r="E21" s="25"/>
      <c r="F21" s="25"/>
      <c r="G21" s="25"/>
      <c r="H21" s="25"/>
      <c r="I21" s="25"/>
      <c r="J21" s="51"/>
      <c r="K21" s="59"/>
      <c r="L21" s="59"/>
      <c r="M21" s="59"/>
      <c r="N21" s="27"/>
      <c r="O21" s="24"/>
      <c r="P21" s="67" t="s">
        <v>58</v>
      </c>
      <c r="Q21" s="68"/>
      <c r="R21" s="69" t="s">
        <v>38</v>
      </c>
      <c r="S21" s="69"/>
      <c r="T21" s="69"/>
      <c r="U21" s="69"/>
      <c r="V21" s="69"/>
      <c r="W21" s="69"/>
      <c r="X21" s="69"/>
      <c r="Y21" s="70" t="s">
        <v>39</v>
      </c>
      <c r="Z21" s="69"/>
      <c r="AA21" s="96" t="s">
        <v>40</v>
      </c>
      <c r="AB21" s="69"/>
      <c r="AC21" s="69"/>
      <c r="AD21" s="69"/>
      <c r="AE21" s="69"/>
      <c r="AF21" s="69"/>
      <c r="AG21" s="69"/>
      <c r="AH21" s="70"/>
      <c r="AI21" s="98"/>
      <c r="AJ21" s="9"/>
    </row>
    <row r="22" spans="1:36" ht="15" customHeight="1" x14ac:dyDescent="0.2">
      <c r="A22" s="9"/>
      <c r="B22" s="71" t="s">
        <v>16</v>
      </c>
      <c r="C22" s="72"/>
      <c r="D22" s="73"/>
      <c r="E22" s="39">
        <v>2</v>
      </c>
      <c r="F22" s="39">
        <v>0</v>
      </c>
      <c r="G22" s="39">
        <v>1</v>
      </c>
      <c r="H22" s="39">
        <v>1</v>
      </c>
      <c r="I22" s="39">
        <v>7</v>
      </c>
      <c r="J22" s="51"/>
      <c r="K22" s="74">
        <v>0.5</v>
      </c>
      <c r="L22" s="74">
        <v>0.5</v>
      </c>
      <c r="M22" s="74">
        <v>3.5</v>
      </c>
      <c r="N22" s="75">
        <v>0.53846153846153844</v>
      </c>
      <c r="O22" s="24"/>
      <c r="P22" s="67" t="s">
        <v>59</v>
      </c>
      <c r="Q22" s="68"/>
      <c r="R22" s="69" t="s">
        <v>42</v>
      </c>
      <c r="S22" s="69"/>
      <c r="T22" s="69"/>
      <c r="U22" s="69"/>
      <c r="V22" s="69"/>
      <c r="W22" s="69"/>
      <c r="X22" s="69"/>
      <c r="Y22" s="70" t="s">
        <v>41</v>
      </c>
      <c r="Z22" s="69"/>
      <c r="AA22" s="96" t="s">
        <v>43</v>
      </c>
      <c r="AB22" s="69"/>
      <c r="AC22" s="69"/>
      <c r="AD22" s="69"/>
      <c r="AE22" s="69"/>
      <c r="AF22" s="69"/>
      <c r="AG22" s="69"/>
      <c r="AH22" s="70"/>
      <c r="AI22" s="98"/>
    </row>
    <row r="23" spans="1:36" ht="15" customHeight="1" x14ac:dyDescent="0.2">
      <c r="A23" s="9"/>
      <c r="B23" s="76" t="s">
        <v>26</v>
      </c>
      <c r="C23" s="77"/>
      <c r="D23" s="78"/>
      <c r="E23" s="18">
        <v>13</v>
      </c>
      <c r="F23" s="18">
        <v>0</v>
      </c>
      <c r="G23" s="18">
        <v>5</v>
      </c>
      <c r="H23" s="18">
        <v>2</v>
      </c>
      <c r="I23" s="18">
        <v>31</v>
      </c>
      <c r="J23" s="51"/>
      <c r="K23" s="79">
        <v>0.38461538461538464</v>
      </c>
      <c r="L23" s="79">
        <v>0.15384615384615385</v>
      </c>
      <c r="M23" s="79">
        <v>2.3846153846153846</v>
      </c>
      <c r="N23" s="48">
        <v>0.39273284143115689</v>
      </c>
      <c r="O23" s="24"/>
      <c r="P23" s="80" t="s">
        <v>10</v>
      </c>
      <c r="Q23" s="81"/>
      <c r="R23" s="82"/>
      <c r="S23" s="82"/>
      <c r="T23" s="82"/>
      <c r="U23" s="82"/>
      <c r="V23" s="82"/>
      <c r="W23" s="82"/>
      <c r="X23" s="82"/>
      <c r="Y23" s="82"/>
      <c r="Z23" s="82"/>
      <c r="AA23" s="100"/>
      <c r="AB23" s="82"/>
      <c r="AC23" s="82"/>
      <c r="AD23" s="82"/>
      <c r="AE23" s="82"/>
      <c r="AF23" s="82"/>
      <c r="AG23" s="82"/>
      <c r="AH23" s="83"/>
      <c r="AI23" s="99"/>
    </row>
    <row r="24" spans="1:36" ht="15" customHeight="1" x14ac:dyDescent="0.25">
      <c r="A24" s="9"/>
      <c r="B24" s="53"/>
      <c r="C24" s="53"/>
      <c r="D24" s="53"/>
      <c r="E24" s="53"/>
      <c r="F24" s="53"/>
      <c r="G24" s="53"/>
      <c r="H24" s="53"/>
      <c r="I24" s="53"/>
      <c r="J24" s="51"/>
      <c r="K24" s="53"/>
      <c r="L24" s="53"/>
      <c r="M24" s="53"/>
      <c r="N24" s="52"/>
      <c r="O24" s="24"/>
      <c r="P24" s="51"/>
      <c r="Q24" s="54"/>
      <c r="R24" s="51"/>
      <c r="S24" s="51"/>
      <c r="T24" s="24"/>
      <c r="U24" s="24"/>
      <c r="V24" s="24"/>
      <c r="W24" s="24"/>
      <c r="X24" s="84"/>
      <c r="Y24" s="51"/>
      <c r="Z24" s="51"/>
      <c r="AA24" s="51"/>
      <c r="AB24" s="51"/>
      <c r="AC24" s="24"/>
      <c r="AD24" s="51"/>
      <c r="AE24" s="51"/>
      <c r="AF24" s="51"/>
      <c r="AG24" s="51"/>
      <c r="AH24" s="51"/>
      <c r="AI24" s="51"/>
    </row>
    <row r="25" spans="1:36" ht="15" customHeight="1" x14ac:dyDescent="0.25">
      <c r="A25" s="9"/>
      <c r="B25" s="51" t="s">
        <v>48</v>
      </c>
      <c r="C25" s="51"/>
      <c r="D25" s="51" t="s">
        <v>62</v>
      </c>
      <c r="E25" s="51"/>
      <c r="F25" s="51"/>
      <c r="G25" s="51"/>
      <c r="H25" s="51"/>
      <c r="I25" s="51"/>
      <c r="J25" s="51"/>
      <c r="K25" s="51"/>
      <c r="L25" s="51"/>
      <c r="M25" s="51"/>
      <c r="N25" s="52"/>
      <c r="O25" s="24"/>
      <c r="P25" s="51"/>
      <c r="Q25" s="54"/>
      <c r="R25" s="51"/>
      <c r="S25" s="51"/>
      <c r="T25" s="24"/>
      <c r="U25" s="24"/>
      <c r="V25" s="24"/>
      <c r="W25" s="24"/>
      <c r="X25" s="84"/>
      <c r="Y25" s="51"/>
      <c r="Z25" s="51"/>
      <c r="AA25" s="51"/>
      <c r="AB25" s="51"/>
      <c r="AC25" s="24"/>
      <c r="AD25" s="51"/>
      <c r="AE25" s="51"/>
      <c r="AF25" s="51"/>
      <c r="AG25" s="51"/>
      <c r="AH25" s="51"/>
      <c r="AI25" s="51"/>
    </row>
    <row r="26" spans="1:36" ht="15" customHeight="1" x14ac:dyDescent="0.25">
      <c r="A26" s="9"/>
      <c r="B26" s="51"/>
      <c r="C26" s="51"/>
      <c r="D26" s="51" t="s">
        <v>49</v>
      </c>
      <c r="E26" s="51"/>
      <c r="F26" s="51"/>
      <c r="G26" s="51"/>
      <c r="H26" s="51"/>
      <c r="I26" s="51"/>
      <c r="J26" s="51"/>
      <c r="K26" s="51"/>
      <c r="L26" s="51"/>
      <c r="M26" s="51"/>
      <c r="N26" s="54"/>
      <c r="O26" s="24"/>
      <c r="P26" s="51"/>
      <c r="Q26" s="54"/>
      <c r="R26" s="51"/>
      <c r="S26" s="51"/>
      <c r="T26" s="24"/>
      <c r="U26" s="24"/>
      <c r="V26" s="24"/>
      <c r="W26" s="24"/>
      <c r="X26" s="84"/>
      <c r="Y26" s="51"/>
      <c r="Z26" s="51"/>
      <c r="AA26" s="51"/>
      <c r="AB26" s="51"/>
      <c r="AC26" s="24"/>
      <c r="AD26" s="51"/>
      <c r="AE26" s="51"/>
      <c r="AF26" s="51"/>
      <c r="AG26" s="51"/>
      <c r="AH26" s="51"/>
      <c r="AI26" s="51"/>
    </row>
    <row r="27" spans="1:36" ht="15" customHeight="1" x14ac:dyDescent="0.25">
      <c r="A27" s="9"/>
      <c r="B27" s="51"/>
      <c r="C27" s="51"/>
      <c r="D27" s="51" t="s">
        <v>53</v>
      </c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24"/>
      <c r="P27" s="51"/>
      <c r="Q27" s="54"/>
      <c r="R27" s="51"/>
      <c r="S27" s="51"/>
      <c r="T27" s="24"/>
      <c r="U27" s="24"/>
      <c r="V27" s="24"/>
      <c r="W27" s="24"/>
      <c r="X27" s="84"/>
      <c r="Y27" s="8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24"/>
      <c r="P28" s="51"/>
      <c r="Q28" s="54"/>
      <c r="R28" s="51"/>
      <c r="S28" s="51"/>
      <c r="T28" s="24"/>
      <c r="U28" s="24"/>
      <c r="V28" s="24"/>
      <c r="W28" s="24"/>
      <c r="X28" s="84"/>
      <c r="Y28" s="8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24"/>
      <c r="P29" s="51"/>
      <c r="Q29" s="54"/>
      <c r="R29" s="51"/>
      <c r="S29" s="51"/>
      <c r="T29" s="24"/>
      <c r="U29" s="24"/>
      <c r="V29" s="24"/>
      <c r="W29" s="24"/>
      <c r="X29" s="84"/>
      <c r="Y29" s="8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24"/>
      <c r="P30" s="51"/>
      <c r="Q30" s="54"/>
      <c r="R30" s="51"/>
      <c r="S30" s="51"/>
      <c r="T30" s="24"/>
      <c r="U30" s="24"/>
      <c r="V30" s="24"/>
      <c r="W30" s="24"/>
      <c r="X30" s="84"/>
      <c r="Y30" s="8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24"/>
      <c r="P31" s="51"/>
      <c r="Q31" s="54"/>
      <c r="R31" s="51"/>
      <c r="S31" s="51"/>
      <c r="T31" s="24"/>
      <c r="U31" s="24"/>
      <c r="V31" s="24"/>
      <c r="W31" s="24"/>
      <c r="X31" s="84"/>
      <c r="Y31" s="8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24"/>
      <c r="P32" s="51"/>
      <c r="Q32" s="54"/>
      <c r="R32" s="51"/>
      <c r="S32" s="51"/>
      <c r="T32" s="24"/>
      <c r="U32" s="24"/>
      <c r="V32" s="24"/>
      <c r="W32" s="24"/>
      <c r="X32" s="84"/>
      <c r="Y32" s="8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24"/>
      <c r="P33" s="51"/>
      <c r="Q33" s="54"/>
      <c r="R33" s="51"/>
      <c r="S33" s="51"/>
      <c r="T33" s="24"/>
      <c r="U33" s="24"/>
      <c r="V33" s="24"/>
      <c r="W33" s="24"/>
      <c r="X33" s="84"/>
      <c r="Y33" s="8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24"/>
      <c r="P34" s="51"/>
      <c r="Q34" s="54"/>
      <c r="R34" s="51"/>
      <c r="S34" s="51"/>
      <c r="T34" s="24"/>
      <c r="U34" s="24"/>
      <c r="V34" s="24"/>
      <c r="W34" s="24"/>
      <c r="X34" s="84"/>
      <c r="Y34" s="8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24"/>
      <c r="P35" s="51"/>
      <c r="Q35" s="54"/>
      <c r="R35" s="51"/>
      <c r="S35" s="51"/>
      <c r="T35" s="24"/>
      <c r="U35" s="24"/>
      <c r="V35" s="24"/>
      <c r="W35" s="24"/>
      <c r="X35" s="84"/>
      <c r="Y35" s="8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24"/>
      <c r="P36" s="51"/>
      <c r="Q36" s="54"/>
      <c r="R36" s="51"/>
      <c r="S36" s="51"/>
      <c r="T36" s="24"/>
      <c r="U36" s="24"/>
      <c r="V36" s="24"/>
      <c r="W36" s="24"/>
      <c r="X36" s="84"/>
      <c r="Y36" s="8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24"/>
      <c r="P37" s="51"/>
      <c r="Q37" s="54"/>
      <c r="R37" s="51"/>
      <c r="S37" s="51"/>
      <c r="T37" s="24"/>
      <c r="U37" s="24"/>
      <c r="V37" s="24"/>
      <c r="W37" s="24"/>
      <c r="X37" s="84"/>
      <c r="Y37" s="8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24"/>
      <c r="P38" s="51"/>
      <c r="Q38" s="54"/>
      <c r="R38" s="51"/>
      <c r="S38" s="51"/>
      <c r="T38" s="24"/>
      <c r="U38" s="24"/>
      <c r="V38" s="24"/>
      <c r="W38" s="24"/>
      <c r="X38" s="84"/>
      <c r="Y38" s="8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24"/>
      <c r="P39" s="51"/>
      <c r="Q39" s="54"/>
      <c r="R39" s="51"/>
      <c r="S39" s="51"/>
      <c r="T39" s="24"/>
      <c r="U39" s="24"/>
      <c r="V39" s="24"/>
      <c r="W39" s="24"/>
      <c r="X39" s="84"/>
      <c r="Y39" s="8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24"/>
      <c r="P40" s="51"/>
      <c r="Q40" s="54"/>
      <c r="R40" s="51"/>
      <c r="S40" s="51"/>
      <c r="T40" s="24"/>
      <c r="U40" s="24"/>
      <c r="V40" s="24"/>
      <c r="W40" s="24"/>
      <c r="X40" s="84"/>
      <c r="Y40" s="8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24"/>
      <c r="P41" s="51"/>
      <c r="Q41" s="54"/>
      <c r="R41" s="51"/>
      <c r="S41" s="51"/>
      <c r="T41" s="24"/>
      <c r="U41" s="24"/>
      <c r="V41" s="24"/>
      <c r="W41" s="24"/>
      <c r="X41" s="84"/>
      <c r="Y41" s="8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24"/>
      <c r="P42" s="51"/>
      <c r="Q42" s="54"/>
      <c r="R42" s="51"/>
      <c r="S42" s="51"/>
      <c r="T42" s="24"/>
      <c r="U42" s="24"/>
      <c r="V42" s="24"/>
      <c r="W42" s="24"/>
      <c r="X42" s="84"/>
      <c r="Y42" s="8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24"/>
      <c r="P43" s="51"/>
      <c r="Q43" s="54"/>
      <c r="R43" s="51"/>
      <c r="S43" s="51"/>
      <c r="T43" s="24"/>
      <c r="U43" s="24"/>
      <c r="V43" s="24"/>
      <c r="W43" s="24"/>
      <c r="X43" s="84"/>
      <c r="Y43" s="8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24"/>
      <c r="P44" s="51"/>
      <c r="Q44" s="54"/>
      <c r="R44" s="51"/>
      <c r="S44" s="51"/>
      <c r="T44" s="24"/>
      <c r="U44" s="24"/>
      <c r="V44" s="24"/>
      <c r="W44" s="24"/>
      <c r="X44" s="84"/>
      <c r="Y44" s="8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24"/>
      <c r="P45" s="51"/>
      <c r="Q45" s="54"/>
      <c r="R45" s="51"/>
      <c r="S45" s="51"/>
      <c r="T45" s="24"/>
      <c r="U45" s="24"/>
      <c r="V45" s="24"/>
      <c r="W45" s="24"/>
      <c r="X45" s="84"/>
      <c r="Y45" s="8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24"/>
      <c r="P46" s="51"/>
      <c r="Q46" s="54"/>
      <c r="R46" s="51"/>
      <c r="S46" s="51"/>
      <c r="T46" s="24"/>
      <c r="U46" s="24"/>
      <c r="V46" s="24"/>
      <c r="W46" s="24"/>
      <c r="X46" s="84"/>
      <c r="Y46" s="8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24"/>
      <c r="P47" s="51"/>
      <c r="Q47" s="54"/>
      <c r="R47" s="51"/>
      <c r="S47" s="51"/>
      <c r="T47" s="24"/>
      <c r="U47" s="24"/>
      <c r="V47" s="24"/>
      <c r="W47" s="24"/>
      <c r="X47" s="84"/>
      <c r="Y47" s="8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24"/>
      <c r="P48" s="51"/>
      <c r="Q48" s="54"/>
      <c r="R48" s="51"/>
      <c r="S48" s="51"/>
      <c r="T48" s="24"/>
      <c r="U48" s="24"/>
      <c r="V48" s="24"/>
      <c r="W48" s="24"/>
      <c r="X48" s="84"/>
      <c r="Y48" s="8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24"/>
      <c r="P49" s="51"/>
      <c r="Q49" s="54"/>
      <c r="R49" s="51"/>
      <c r="S49" s="51"/>
      <c r="T49" s="24"/>
      <c r="U49" s="24"/>
      <c r="V49" s="24"/>
      <c r="W49" s="24"/>
      <c r="X49" s="84"/>
      <c r="Y49" s="8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24"/>
      <c r="P50" s="51"/>
      <c r="Q50" s="54"/>
      <c r="R50" s="51"/>
      <c r="S50" s="51"/>
      <c r="T50" s="24"/>
      <c r="U50" s="24"/>
      <c r="V50" s="24"/>
      <c r="W50" s="24"/>
      <c r="X50" s="84"/>
      <c r="Y50" s="8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24"/>
      <c r="P51" s="51"/>
      <c r="Q51" s="54"/>
      <c r="R51" s="51"/>
      <c r="S51" s="51"/>
      <c r="T51" s="24"/>
      <c r="U51" s="24"/>
      <c r="V51" s="24"/>
      <c r="W51" s="24"/>
      <c r="X51" s="84"/>
      <c r="Y51" s="8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24"/>
      <c r="P52" s="51"/>
      <c r="Q52" s="54"/>
      <c r="R52" s="51"/>
      <c r="S52" s="51"/>
      <c r="T52" s="24"/>
      <c r="U52" s="24"/>
      <c r="V52" s="24"/>
      <c r="W52" s="24"/>
      <c r="X52" s="84"/>
      <c r="Y52" s="8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24"/>
      <c r="P53" s="51"/>
      <c r="Q53" s="54"/>
      <c r="R53" s="51"/>
      <c r="S53" s="51"/>
      <c r="T53" s="24"/>
      <c r="U53" s="24"/>
      <c r="V53" s="24"/>
      <c r="W53" s="24"/>
      <c r="X53" s="84"/>
      <c r="Y53" s="8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24"/>
      <c r="P54" s="51"/>
      <c r="Q54" s="54"/>
      <c r="R54" s="51"/>
      <c r="S54" s="51"/>
      <c r="T54" s="24"/>
      <c r="U54" s="24"/>
      <c r="V54" s="24"/>
      <c r="W54" s="24"/>
      <c r="X54" s="84"/>
      <c r="Y54" s="8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24"/>
      <c r="P55" s="51"/>
      <c r="Q55" s="54"/>
      <c r="R55" s="51"/>
      <c r="S55" s="51"/>
      <c r="T55" s="24"/>
      <c r="U55" s="24"/>
      <c r="V55" s="24"/>
      <c r="W55" s="24"/>
      <c r="X55" s="84"/>
      <c r="Y55" s="8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24"/>
      <c r="P56" s="51"/>
      <c r="Q56" s="54"/>
      <c r="R56" s="51"/>
      <c r="S56" s="51"/>
      <c r="T56" s="24"/>
      <c r="U56" s="24"/>
      <c r="V56" s="24"/>
      <c r="W56" s="24"/>
      <c r="X56" s="84"/>
      <c r="Y56" s="8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24"/>
      <c r="P57" s="51"/>
      <c r="Q57" s="54"/>
      <c r="R57" s="51"/>
      <c r="S57" s="51"/>
      <c r="T57" s="24"/>
      <c r="U57" s="24"/>
      <c r="V57" s="24"/>
      <c r="W57" s="24"/>
      <c r="X57" s="84"/>
      <c r="Y57" s="8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24"/>
      <c r="P58" s="51"/>
      <c r="Q58" s="54"/>
      <c r="R58" s="51"/>
      <c r="S58" s="51"/>
      <c r="T58" s="24"/>
      <c r="U58" s="24"/>
      <c r="V58" s="24"/>
      <c r="W58" s="24"/>
      <c r="X58" s="84"/>
      <c r="Y58" s="8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24"/>
      <c r="P59" s="51"/>
      <c r="Q59" s="54"/>
      <c r="R59" s="51"/>
      <c r="S59" s="51"/>
      <c r="T59" s="24"/>
      <c r="U59" s="24"/>
      <c r="V59" s="24"/>
      <c r="W59" s="24"/>
      <c r="X59" s="84"/>
      <c r="Y59" s="8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24"/>
      <c r="P60" s="51"/>
      <c r="Q60" s="54"/>
      <c r="R60" s="51"/>
      <c r="S60" s="51"/>
      <c r="T60" s="24"/>
      <c r="U60" s="24"/>
      <c r="V60" s="24"/>
      <c r="W60" s="24"/>
      <c r="X60" s="84"/>
      <c r="Y60" s="8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24"/>
      <c r="P61" s="51"/>
      <c r="Q61" s="54"/>
      <c r="R61" s="51"/>
      <c r="S61" s="51"/>
      <c r="T61" s="24"/>
      <c r="U61" s="24"/>
      <c r="V61" s="24"/>
      <c r="W61" s="24"/>
      <c r="X61" s="84"/>
      <c r="Y61" s="8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24"/>
      <c r="P62" s="51"/>
      <c r="Q62" s="54"/>
      <c r="R62" s="51"/>
      <c r="S62" s="51"/>
      <c r="T62" s="24"/>
      <c r="U62" s="24"/>
      <c r="V62" s="24"/>
      <c r="W62" s="24"/>
      <c r="X62" s="84"/>
      <c r="Y62" s="8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24"/>
      <c r="P63" s="51"/>
      <c r="Q63" s="54"/>
      <c r="R63" s="51"/>
      <c r="S63" s="51"/>
      <c r="T63" s="24"/>
      <c r="U63" s="24"/>
      <c r="V63" s="24"/>
      <c r="W63" s="24"/>
      <c r="X63" s="84"/>
      <c r="Y63" s="8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24"/>
      <c r="P64" s="51"/>
      <c r="Q64" s="54"/>
      <c r="R64" s="51"/>
      <c r="S64" s="51"/>
      <c r="T64" s="24"/>
      <c r="U64" s="24"/>
      <c r="V64" s="24"/>
      <c r="W64" s="24"/>
      <c r="X64" s="84"/>
      <c r="Y64" s="8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24"/>
      <c r="P65" s="51"/>
      <c r="Q65" s="54"/>
      <c r="R65" s="51"/>
      <c r="S65" s="51"/>
      <c r="T65" s="24"/>
      <c r="U65" s="24"/>
      <c r="V65" s="24"/>
      <c r="W65" s="24"/>
      <c r="X65" s="84"/>
      <c r="Y65" s="8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24"/>
      <c r="P66" s="51"/>
      <c r="Q66" s="54"/>
      <c r="R66" s="51"/>
      <c r="S66" s="51"/>
      <c r="T66" s="24"/>
      <c r="U66" s="24"/>
      <c r="V66" s="24"/>
      <c r="W66" s="24"/>
      <c r="X66" s="84"/>
      <c r="Y66" s="8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24"/>
      <c r="P67" s="51"/>
      <c r="Q67" s="54"/>
      <c r="R67" s="51"/>
      <c r="S67" s="51"/>
      <c r="T67" s="24"/>
      <c r="U67" s="24"/>
      <c r="V67" s="24"/>
      <c r="W67" s="24"/>
      <c r="X67" s="84"/>
      <c r="Y67" s="8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24"/>
      <c r="P68" s="51"/>
      <c r="Q68" s="54"/>
      <c r="R68" s="51"/>
      <c r="S68" s="51"/>
      <c r="T68" s="24"/>
      <c r="U68" s="24"/>
      <c r="V68" s="24"/>
      <c r="W68" s="24"/>
      <c r="X68" s="84"/>
      <c r="Y68" s="8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24"/>
      <c r="P69" s="51"/>
      <c r="Q69" s="54"/>
      <c r="R69" s="51"/>
      <c r="S69" s="51"/>
      <c r="T69" s="24"/>
      <c r="U69" s="24"/>
      <c r="V69" s="24"/>
      <c r="W69" s="24"/>
      <c r="X69" s="84"/>
      <c r="Y69" s="8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24"/>
      <c r="P70" s="51"/>
      <c r="Q70" s="54"/>
      <c r="R70" s="51"/>
      <c r="S70" s="51"/>
      <c r="T70" s="24"/>
      <c r="U70" s="24"/>
      <c r="V70" s="24"/>
      <c r="W70" s="24"/>
      <c r="X70" s="84"/>
      <c r="Y70" s="8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24"/>
      <c r="P71" s="51"/>
      <c r="Q71" s="54"/>
      <c r="R71" s="51"/>
      <c r="S71" s="51"/>
      <c r="T71" s="24"/>
      <c r="U71" s="24"/>
      <c r="V71" s="24"/>
      <c r="W71" s="24"/>
      <c r="X71" s="84"/>
      <c r="Y71" s="8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24"/>
      <c r="P72" s="51"/>
      <c r="Q72" s="54"/>
      <c r="R72" s="51"/>
      <c r="S72" s="51"/>
      <c r="T72" s="24"/>
      <c r="U72" s="24"/>
      <c r="V72" s="24"/>
      <c r="W72" s="24"/>
      <c r="X72" s="84"/>
      <c r="Y72" s="8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24"/>
      <c r="P73" s="51"/>
      <c r="Q73" s="54"/>
      <c r="R73" s="51"/>
      <c r="S73" s="51"/>
      <c r="T73" s="24"/>
      <c r="U73" s="24"/>
      <c r="V73" s="24"/>
      <c r="W73" s="24"/>
      <c r="X73" s="84"/>
      <c r="Y73" s="8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24"/>
      <c r="P74" s="51"/>
      <c r="Q74" s="54"/>
      <c r="R74" s="51"/>
      <c r="S74" s="51"/>
      <c r="T74" s="24"/>
      <c r="U74" s="24"/>
      <c r="V74" s="24"/>
      <c r="W74" s="24"/>
      <c r="X74" s="84"/>
      <c r="Y74" s="8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24"/>
      <c r="P75" s="51"/>
      <c r="Q75" s="54"/>
      <c r="R75" s="51"/>
      <c r="S75" s="51"/>
      <c r="T75" s="24"/>
      <c r="U75" s="24"/>
      <c r="V75" s="24"/>
      <c r="W75" s="24"/>
      <c r="X75" s="84"/>
      <c r="Y75" s="8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24"/>
      <c r="P76" s="51"/>
      <c r="Q76" s="54"/>
      <c r="R76" s="51"/>
      <c r="S76" s="51"/>
      <c r="T76" s="24"/>
      <c r="U76" s="24"/>
      <c r="V76" s="24"/>
      <c r="W76" s="24"/>
      <c r="X76" s="84"/>
      <c r="Y76" s="8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24"/>
      <c r="P77" s="51"/>
      <c r="Q77" s="54"/>
      <c r="R77" s="51"/>
      <c r="S77" s="51"/>
      <c r="T77" s="24"/>
      <c r="U77" s="24"/>
      <c r="V77" s="24"/>
      <c r="W77" s="24"/>
      <c r="X77" s="84"/>
      <c r="Y77" s="8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24"/>
      <c r="P78" s="51"/>
      <c r="Q78" s="54"/>
      <c r="R78" s="51"/>
      <c r="S78" s="51"/>
      <c r="T78" s="24"/>
      <c r="U78" s="24"/>
      <c r="V78" s="24"/>
      <c r="W78" s="24"/>
      <c r="X78" s="84"/>
      <c r="Y78" s="8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24"/>
      <c r="P79" s="51"/>
      <c r="Q79" s="54"/>
      <c r="R79" s="51"/>
      <c r="S79" s="51"/>
      <c r="T79" s="24"/>
      <c r="U79" s="24"/>
      <c r="V79" s="24"/>
      <c r="W79" s="24"/>
      <c r="X79" s="84"/>
      <c r="Y79" s="8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24"/>
      <c r="P80" s="51"/>
      <c r="Q80" s="54"/>
      <c r="R80" s="51"/>
      <c r="S80" s="51"/>
      <c r="T80" s="24"/>
      <c r="U80" s="24"/>
      <c r="V80" s="24"/>
      <c r="W80" s="24"/>
      <c r="X80" s="84"/>
      <c r="Y80" s="8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24"/>
      <c r="P81" s="51"/>
      <c r="Q81" s="54"/>
      <c r="R81" s="51"/>
      <c r="S81" s="51"/>
      <c r="T81" s="24"/>
      <c r="U81" s="24"/>
      <c r="V81" s="24"/>
      <c r="W81" s="24"/>
      <c r="X81" s="84"/>
      <c r="Y81" s="8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24"/>
      <c r="P82" s="51"/>
      <c r="Q82" s="54"/>
      <c r="R82" s="51"/>
      <c r="S82" s="51"/>
      <c r="T82" s="24"/>
      <c r="U82" s="24"/>
      <c r="V82" s="24"/>
      <c r="W82" s="24"/>
      <c r="X82" s="84"/>
      <c r="Y82" s="8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24"/>
      <c r="P83" s="51"/>
      <c r="Q83" s="54"/>
      <c r="R83" s="51"/>
      <c r="S83" s="51"/>
      <c r="T83" s="24"/>
      <c r="U83" s="24"/>
      <c r="V83" s="24"/>
      <c r="W83" s="24"/>
      <c r="X83" s="84"/>
      <c r="Y83" s="8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24"/>
      <c r="P84" s="51"/>
      <c r="Q84" s="54"/>
      <c r="R84" s="51"/>
      <c r="S84" s="51"/>
      <c r="T84" s="24"/>
      <c r="U84" s="24"/>
      <c r="V84" s="24"/>
      <c r="W84" s="24"/>
      <c r="X84" s="84"/>
      <c r="Y84" s="8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24"/>
      <c r="P85" s="51"/>
      <c r="Q85" s="54"/>
      <c r="R85" s="51"/>
      <c r="S85" s="51"/>
      <c r="T85" s="24"/>
      <c r="U85" s="24"/>
      <c r="V85" s="24"/>
      <c r="W85" s="24"/>
      <c r="X85" s="84"/>
      <c r="Y85" s="8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24"/>
      <c r="P86" s="51"/>
      <c r="Q86" s="54"/>
      <c r="R86" s="51"/>
      <c r="S86" s="51"/>
      <c r="T86" s="24"/>
      <c r="U86" s="24"/>
      <c r="V86" s="24"/>
      <c r="W86" s="24"/>
      <c r="X86" s="84"/>
      <c r="Y86" s="8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24"/>
      <c r="P87" s="51"/>
      <c r="Q87" s="54"/>
      <c r="R87" s="51"/>
      <c r="S87" s="51"/>
      <c r="T87" s="24"/>
      <c r="U87" s="24"/>
      <c r="V87" s="24"/>
      <c r="W87" s="24"/>
      <c r="X87" s="84"/>
      <c r="Y87" s="8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24"/>
      <c r="P88" s="51"/>
      <c r="Q88" s="54"/>
      <c r="R88" s="51"/>
      <c r="S88" s="51"/>
      <c r="T88" s="24"/>
      <c r="U88" s="24"/>
      <c r="V88" s="24"/>
      <c r="W88" s="24"/>
      <c r="X88" s="84"/>
      <c r="Y88" s="8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24"/>
      <c r="P89" s="51"/>
      <c r="Q89" s="54"/>
      <c r="R89" s="51"/>
      <c r="S89" s="51"/>
      <c r="T89" s="24"/>
      <c r="U89" s="24"/>
      <c r="V89" s="24"/>
      <c r="W89" s="24"/>
      <c r="X89" s="84"/>
      <c r="Y89" s="8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24"/>
      <c r="P90" s="51"/>
      <c r="Q90" s="54"/>
      <c r="R90" s="51"/>
      <c r="S90" s="51"/>
      <c r="T90" s="24"/>
      <c r="U90" s="24"/>
      <c r="V90" s="24"/>
      <c r="W90" s="24"/>
      <c r="X90" s="84"/>
      <c r="Y90" s="8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24"/>
      <c r="P91" s="51"/>
      <c r="Q91" s="54"/>
      <c r="R91" s="51"/>
      <c r="S91" s="51"/>
      <c r="T91" s="24"/>
      <c r="U91" s="24"/>
      <c r="V91" s="24"/>
      <c r="W91" s="24"/>
      <c r="X91" s="84"/>
      <c r="Y91" s="8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24"/>
      <c r="P92" s="51"/>
      <c r="Q92" s="54"/>
      <c r="R92" s="51"/>
      <c r="S92" s="51"/>
      <c r="T92" s="24"/>
      <c r="U92" s="24"/>
      <c r="V92" s="24"/>
      <c r="W92" s="24"/>
      <c r="X92" s="84"/>
      <c r="Y92" s="8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24"/>
      <c r="P93" s="51"/>
      <c r="Q93" s="54"/>
      <c r="R93" s="51"/>
      <c r="S93" s="51"/>
      <c r="T93" s="24"/>
      <c r="U93" s="24"/>
      <c r="V93" s="24"/>
      <c r="W93" s="24"/>
      <c r="X93" s="84"/>
      <c r="Y93" s="8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24"/>
      <c r="P94" s="51"/>
      <c r="Q94" s="54"/>
      <c r="R94" s="51"/>
      <c r="S94" s="51"/>
      <c r="T94" s="24"/>
      <c r="U94" s="24"/>
      <c r="V94" s="24"/>
      <c r="W94" s="24"/>
      <c r="X94" s="84"/>
      <c r="Y94" s="8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24"/>
      <c r="P95" s="51"/>
      <c r="Q95" s="54"/>
      <c r="R95" s="51"/>
      <c r="S95" s="51"/>
      <c r="T95" s="24"/>
      <c r="U95" s="24"/>
      <c r="V95" s="24"/>
      <c r="W95" s="24"/>
      <c r="X95" s="84"/>
      <c r="Y95" s="8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24"/>
      <c r="P96" s="51"/>
      <c r="Q96" s="54"/>
      <c r="R96" s="51"/>
      <c r="S96" s="51"/>
      <c r="T96" s="24"/>
      <c r="U96" s="24"/>
      <c r="V96" s="24"/>
      <c r="W96" s="24"/>
      <c r="X96" s="84"/>
      <c r="Y96" s="8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24"/>
      <c r="P97" s="51"/>
      <c r="Q97" s="54"/>
      <c r="R97" s="51"/>
      <c r="S97" s="51"/>
      <c r="T97" s="24"/>
      <c r="U97" s="24"/>
      <c r="V97" s="24"/>
      <c r="W97" s="24"/>
      <c r="X97" s="84"/>
      <c r="Y97" s="8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24"/>
      <c r="P98" s="51"/>
      <c r="Q98" s="54"/>
      <c r="R98" s="51"/>
      <c r="S98" s="51"/>
      <c r="T98" s="24"/>
      <c r="U98" s="24"/>
      <c r="V98" s="24"/>
      <c r="W98" s="24"/>
      <c r="X98" s="84"/>
      <c r="Y98" s="8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24"/>
      <c r="P99" s="51"/>
      <c r="Q99" s="54"/>
      <c r="R99" s="51"/>
      <c r="S99" s="51"/>
      <c r="T99" s="24"/>
      <c r="U99" s="24"/>
      <c r="V99" s="24"/>
      <c r="W99" s="24"/>
      <c r="X99" s="84"/>
      <c r="Y99" s="8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24"/>
      <c r="P100" s="51"/>
      <c r="Q100" s="54"/>
      <c r="R100" s="51"/>
      <c r="S100" s="51"/>
      <c r="T100" s="24"/>
      <c r="U100" s="24"/>
      <c r="V100" s="24"/>
      <c r="W100" s="24"/>
      <c r="X100" s="84"/>
      <c r="Y100" s="8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24"/>
      <c r="P101" s="51"/>
      <c r="Q101" s="54"/>
      <c r="R101" s="51"/>
      <c r="S101" s="51"/>
      <c r="T101" s="24"/>
      <c r="U101" s="24"/>
      <c r="V101" s="24"/>
      <c r="W101" s="24"/>
      <c r="X101" s="84"/>
      <c r="Y101" s="8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24"/>
      <c r="P102" s="51"/>
      <c r="Q102" s="54"/>
      <c r="R102" s="51"/>
      <c r="S102" s="51"/>
      <c r="T102" s="24"/>
      <c r="U102" s="24"/>
      <c r="V102" s="24"/>
      <c r="W102" s="24"/>
      <c r="X102" s="84"/>
      <c r="Y102" s="8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24"/>
      <c r="P103" s="51"/>
      <c r="Q103" s="54"/>
      <c r="R103" s="51"/>
      <c r="S103" s="51"/>
      <c r="T103" s="24"/>
      <c r="U103" s="24"/>
      <c r="V103" s="24"/>
      <c r="W103" s="24"/>
      <c r="X103" s="84"/>
      <c r="Y103" s="8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24"/>
      <c r="P104" s="51"/>
      <c r="Q104" s="54"/>
      <c r="R104" s="51"/>
      <c r="S104" s="51"/>
      <c r="T104" s="24"/>
      <c r="U104" s="24"/>
      <c r="V104" s="24"/>
      <c r="W104" s="24"/>
      <c r="X104" s="84"/>
      <c r="Y104" s="8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24"/>
      <c r="P105" s="51"/>
      <c r="Q105" s="54"/>
      <c r="R105" s="51"/>
      <c r="S105" s="51"/>
      <c r="T105" s="24"/>
      <c r="U105" s="24"/>
      <c r="V105" s="24"/>
      <c r="W105" s="24"/>
      <c r="X105" s="84"/>
      <c r="Y105" s="8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24"/>
      <c r="P106" s="51"/>
      <c r="Q106" s="54"/>
      <c r="R106" s="51"/>
      <c r="S106" s="51"/>
      <c r="T106" s="24"/>
      <c r="U106" s="24"/>
      <c r="V106" s="24"/>
      <c r="W106" s="24"/>
      <c r="X106" s="84"/>
      <c r="Y106" s="8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24"/>
      <c r="P107" s="51"/>
      <c r="Q107" s="54"/>
      <c r="R107" s="51"/>
      <c r="S107" s="51"/>
      <c r="T107" s="24"/>
      <c r="U107" s="24"/>
      <c r="V107" s="24"/>
      <c r="W107" s="24"/>
      <c r="X107" s="84"/>
      <c r="Y107" s="8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24"/>
      <c r="P108" s="51"/>
      <c r="Q108" s="54"/>
      <c r="R108" s="51"/>
      <c r="S108" s="51"/>
      <c r="T108" s="24"/>
      <c r="U108" s="24"/>
      <c r="V108" s="24"/>
      <c r="W108" s="24"/>
      <c r="X108" s="84"/>
      <c r="Y108" s="8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24"/>
      <c r="P109" s="51"/>
      <c r="Q109" s="54"/>
      <c r="R109" s="51"/>
      <c r="S109" s="51"/>
      <c r="T109" s="24"/>
      <c r="U109" s="24"/>
      <c r="V109" s="24"/>
      <c r="W109" s="24"/>
      <c r="X109" s="84"/>
      <c r="Y109" s="8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24"/>
      <c r="P110" s="51"/>
      <c r="Q110" s="54"/>
      <c r="R110" s="51"/>
      <c r="S110" s="51"/>
      <c r="T110" s="24"/>
      <c r="U110" s="24"/>
      <c r="V110" s="24"/>
      <c r="W110" s="24"/>
      <c r="X110" s="84"/>
      <c r="Y110" s="8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24"/>
      <c r="P111" s="51"/>
      <c r="Q111" s="54"/>
      <c r="R111" s="51"/>
      <c r="S111" s="51"/>
      <c r="T111" s="24"/>
      <c r="U111" s="24"/>
      <c r="V111" s="24"/>
      <c r="W111" s="24"/>
      <c r="X111" s="84"/>
      <c r="Y111" s="8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24"/>
      <c r="P112" s="51"/>
      <c r="Q112" s="54"/>
      <c r="R112" s="51"/>
      <c r="S112" s="51"/>
      <c r="T112" s="24"/>
      <c r="U112" s="24"/>
      <c r="V112" s="24"/>
      <c r="W112" s="24"/>
      <c r="X112" s="84"/>
      <c r="Y112" s="8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24"/>
      <c r="P113" s="51"/>
      <c r="Q113" s="54"/>
      <c r="R113" s="51"/>
      <c r="S113" s="51"/>
      <c r="T113" s="24"/>
      <c r="U113" s="24"/>
      <c r="V113" s="24"/>
      <c r="W113" s="24"/>
      <c r="X113" s="84"/>
      <c r="Y113" s="8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24"/>
      <c r="P114" s="51"/>
      <c r="Q114" s="54"/>
      <c r="R114" s="51"/>
      <c r="S114" s="51"/>
      <c r="T114" s="24"/>
      <c r="U114" s="24"/>
      <c r="V114" s="24"/>
      <c r="W114" s="24"/>
      <c r="X114" s="84"/>
      <c r="Y114" s="8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24"/>
      <c r="P115" s="51"/>
      <c r="Q115" s="54"/>
      <c r="R115" s="51"/>
      <c r="S115" s="51"/>
      <c r="T115" s="24"/>
      <c r="U115" s="24"/>
      <c r="V115" s="24"/>
      <c r="W115" s="24"/>
      <c r="X115" s="84"/>
      <c r="Y115" s="8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24"/>
      <c r="P116" s="51"/>
      <c r="Q116" s="54"/>
      <c r="R116" s="51"/>
      <c r="S116" s="51"/>
      <c r="T116" s="24"/>
      <c r="U116" s="24"/>
      <c r="V116" s="24"/>
      <c r="W116" s="24"/>
      <c r="X116" s="84"/>
      <c r="Y116" s="8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24"/>
      <c r="P117" s="51"/>
      <c r="Q117" s="54"/>
      <c r="R117" s="51"/>
      <c r="S117" s="51"/>
      <c r="T117" s="24"/>
      <c r="U117" s="24"/>
      <c r="V117" s="24"/>
      <c r="W117" s="24"/>
      <c r="X117" s="84"/>
      <c r="Y117" s="8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24"/>
      <c r="P118" s="51"/>
      <c r="Q118" s="54"/>
      <c r="R118" s="51"/>
      <c r="S118" s="51"/>
      <c r="T118" s="24"/>
      <c r="U118" s="24"/>
      <c r="V118" s="24"/>
      <c r="W118" s="24"/>
      <c r="X118" s="84"/>
      <c r="Y118" s="8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24"/>
      <c r="P119" s="51"/>
      <c r="Q119" s="54"/>
      <c r="R119" s="51"/>
      <c r="S119" s="51"/>
      <c r="T119" s="24"/>
      <c r="U119" s="24"/>
      <c r="V119" s="24"/>
      <c r="W119" s="24"/>
      <c r="X119" s="84"/>
      <c r="Y119" s="8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24"/>
      <c r="P120" s="51"/>
      <c r="Q120" s="54"/>
      <c r="R120" s="51"/>
      <c r="S120" s="51"/>
      <c r="T120" s="24"/>
      <c r="U120" s="24"/>
      <c r="V120" s="24"/>
      <c r="W120" s="24"/>
      <c r="X120" s="84"/>
      <c r="Y120" s="8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24"/>
      <c r="P121" s="51"/>
      <c r="Q121" s="54"/>
      <c r="R121" s="51"/>
      <c r="S121" s="51"/>
      <c r="T121" s="24"/>
      <c r="U121" s="24"/>
      <c r="V121" s="24"/>
      <c r="W121" s="24"/>
      <c r="X121" s="84"/>
      <c r="Y121" s="8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24"/>
      <c r="P122" s="51"/>
      <c r="Q122" s="54"/>
      <c r="R122" s="51"/>
      <c r="S122" s="51"/>
      <c r="T122" s="24"/>
      <c r="U122" s="24"/>
      <c r="V122" s="24"/>
      <c r="W122" s="24"/>
      <c r="X122" s="84"/>
      <c r="Y122" s="8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24"/>
      <c r="P123" s="51"/>
      <c r="Q123" s="54"/>
      <c r="R123" s="51"/>
      <c r="S123" s="51"/>
      <c r="T123" s="24"/>
      <c r="U123" s="24"/>
      <c r="V123" s="24"/>
      <c r="W123" s="24"/>
      <c r="X123" s="84"/>
      <c r="Y123" s="8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24"/>
      <c r="P124" s="51"/>
      <c r="Q124" s="54"/>
      <c r="R124" s="51"/>
      <c r="S124" s="51"/>
      <c r="T124" s="24"/>
      <c r="U124" s="24"/>
      <c r="V124" s="24"/>
      <c r="W124" s="24"/>
      <c r="X124" s="84"/>
      <c r="Y124" s="8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24"/>
      <c r="P125" s="51"/>
      <c r="Q125" s="54"/>
      <c r="R125" s="51"/>
      <c r="S125" s="51"/>
      <c r="T125" s="24"/>
      <c r="U125" s="24"/>
      <c r="V125" s="24"/>
      <c r="W125" s="24"/>
      <c r="X125" s="84"/>
      <c r="Y125" s="8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24"/>
      <c r="P126" s="51"/>
      <c r="Q126" s="54"/>
      <c r="R126" s="51"/>
      <c r="S126" s="51"/>
      <c r="T126" s="24"/>
      <c r="U126" s="24"/>
      <c r="V126" s="24"/>
      <c r="W126" s="24"/>
      <c r="X126" s="84"/>
      <c r="Y126" s="8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24"/>
      <c r="P127" s="51"/>
      <c r="Q127" s="54"/>
      <c r="R127" s="51"/>
      <c r="S127" s="51"/>
      <c r="T127" s="24"/>
      <c r="U127" s="24"/>
      <c r="V127" s="24"/>
      <c r="W127" s="24"/>
      <c r="X127" s="84"/>
      <c r="Y127" s="8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24"/>
      <c r="P128" s="51"/>
      <c r="Q128" s="54"/>
      <c r="R128" s="51"/>
      <c r="S128" s="51"/>
      <c r="T128" s="24"/>
      <c r="U128" s="24"/>
      <c r="V128" s="24"/>
      <c r="W128" s="24"/>
      <c r="X128" s="84"/>
      <c r="Y128" s="8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24"/>
      <c r="P129" s="51"/>
      <c r="Q129" s="54"/>
      <c r="R129" s="51"/>
      <c r="S129" s="51"/>
      <c r="T129" s="24"/>
      <c r="U129" s="24"/>
      <c r="V129" s="24"/>
      <c r="W129" s="24"/>
      <c r="X129" s="84"/>
      <c r="Y129" s="8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24"/>
      <c r="P130" s="51"/>
      <c r="Q130" s="54"/>
      <c r="R130" s="51"/>
      <c r="S130" s="51"/>
      <c r="T130" s="24"/>
      <c r="U130" s="24"/>
      <c r="V130" s="24"/>
      <c r="W130" s="24"/>
      <c r="X130" s="84"/>
      <c r="Y130" s="8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24"/>
      <c r="P131" s="51"/>
      <c r="Q131" s="54"/>
      <c r="R131" s="51"/>
      <c r="S131" s="51"/>
      <c r="T131" s="24"/>
      <c r="U131" s="24"/>
      <c r="V131" s="24"/>
      <c r="W131" s="24"/>
      <c r="X131" s="84"/>
      <c r="Y131" s="8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24"/>
      <c r="P132" s="51"/>
      <c r="Q132" s="54"/>
      <c r="R132" s="51"/>
      <c r="S132" s="51"/>
      <c r="T132" s="24"/>
      <c r="U132" s="24"/>
      <c r="V132" s="24"/>
      <c r="W132" s="24"/>
      <c r="X132" s="84"/>
      <c r="Y132" s="8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24"/>
      <c r="P133" s="51"/>
      <c r="Q133" s="54"/>
      <c r="R133" s="51"/>
      <c r="S133" s="51"/>
      <c r="T133" s="24"/>
      <c r="U133" s="24"/>
      <c r="V133" s="24"/>
      <c r="W133" s="24"/>
      <c r="X133" s="84"/>
      <c r="Y133" s="8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24"/>
      <c r="P134" s="51"/>
      <c r="Q134" s="54"/>
      <c r="R134" s="51"/>
      <c r="S134" s="51"/>
      <c r="T134" s="24"/>
      <c r="U134" s="24"/>
      <c r="V134" s="24"/>
      <c r="W134" s="24"/>
      <c r="X134" s="84"/>
      <c r="Y134" s="8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24"/>
      <c r="P135" s="51"/>
      <c r="Q135" s="54"/>
      <c r="R135" s="51"/>
      <c r="S135" s="51"/>
      <c r="T135" s="24"/>
      <c r="U135" s="24"/>
      <c r="V135" s="24"/>
      <c r="W135" s="24"/>
      <c r="X135" s="84"/>
      <c r="Y135" s="8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24"/>
      <c r="P136" s="51"/>
      <c r="Q136" s="54"/>
      <c r="R136" s="51"/>
      <c r="S136" s="51"/>
      <c r="T136" s="24"/>
      <c r="U136" s="24"/>
      <c r="V136" s="24"/>
      <c r="W136" s="24"/>
      <c r="X136" s="84"/>
      <c r="Y136" s="8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24"/>
      <c r="P137" s="51"/>
      <c r="Q137" s="54"/>
      <c r="R137" s="51"/>
      <c r="S137" s="51"/>
      <c r="T137" s="24"/>
      <c r="U137" s="24"/>
      <c r="V137" s="24"/>
      <c r="W137" s="24"/>
      <c r="X137" s="84"/>
      <c r="Y137" s="8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24"/>
      <c r="P138" s="51"/>
      <c r="Q138" s="54"/>
      <c r="R138" s="51"/>
      <c r="S138" s="51"/>
      <c r="T138" s="24"/>
      <c r="U138" s="24"/>
      <c r="V138" s="24"/>
      <c r="W138" s="24"/>
      <c r="X138" s="84"/>
      <c r="Y138" s="8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24"/>
      <c r="P139" s="51"/>
      <c r="Q139" s="54"/>
      <c r="R139" s="51"/>
      <c r="S139" s="51"/>
      <c r="T139" s="24"/>
      <c r="U139" s="24"/>
      <c r="V139" s="24"/>
      <c r="W139" s="24"/>
      <c r="X139" s="84"/>
      <c r="Y139" s="8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24"/>
      <c r="P140" s="51"/>
      <c r="Q140" s="54"/>
      <c r="R140" s="51"/>
      <c r="S140" s="51"/>
      <c r="T140" s="24"/>
      <c r="U140" s="24"/>
      <c r="V140" s="24"/>
      <c r="W140" s="24"/>
      <c r="X140" s="84"/>
      <c r="Y140" s="8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24"/>
      <c r="P141" s="51"/>
      <c r="Q141" s="54"/>
      <c r="R141" s="51"/>
      <c r="S141" s="51"/>
      <c r="T141" s="24"/>
      <c r="U141" s="24"/>
      <c r="V141" s="24"/>
      <c r="W141" s="24"/>
      <c r="X141" s="84"/>
      <c r="Y141" s="8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24"/>
      <c r="P142" s="51"/>
      <c r="Q142" s="54"/>
      <c r="R142" s="51"/>
      <c r="S142" s="51"/>
      <c r="T142" s="24"/>
      <c r="U142" s="24"/>
      <c r="V142" s="24"/>
      <c r="W142" s="24"/>
      <c r="X142" s="84"/>
      <c r="Y142" s="8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24"/>
      <c r="P143" s="51"/>
      <c r="Q143" s="54"/>
      <c r="R143" s="51"/>
      <c r="S143" s="51"/>
      <c r="T143" s="24"/>
      <c r="U143" s="24"/>
      <c r="V143" s="24"/>
      <c r="W143" s="24"/>
      <c r="X143" s="84"/>
      <c r="Y143" s="8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24"/>
      <c r="P144" s="51"/>
      <c r="Q144" s="54"/>
      <c r="R144" s="51"/>
      <c r="S144" s="51"/>
      <c r="T144" s="24"/>
      <c r="U144" s="24"/>
      <c r="V144" s="24"/>
      <c r="W144" s="24"/>
      <c r="X144" s="84"/>
      <c r="Y144" s="8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24"/>
      <c r="P145" s="51"/>
      <c r="Q145" s="54"/>
      <c r="R145" s="51"/>
      <c r="S145" s="51"/>
      <c r="T145" s="24"/>
      <c r="U145" s="24"/>
      <c r="V145" s="24"/>
      <c r="W145" s="24"/>
      <c r="X145" s="84"/>
      <c r="Y145" s="8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24"/>
      <c r="P146" s="51"/>
      <c r="Q146" s="54"/>
      <c r="R146" s="51"/>
      <c r="S146" s="51"/>
      <c r="T146" s="24"/>
      <c r="U146" s="24"/>
      <c r="V146" s="24"/>
      <c r="W146" s="24"/>
      <c r="X146" s="84"/>
      <c r="Y146" s="8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24"/>
      <c r="P147" s="51"/>
      <c r="Q147" s="54"/>
      <c r="R147" s="51"/>
      <c r="S147" s="51"/>
      <c r="T147" s="24"/>
      <c r="U147" s="24"/>
      <c r="V147" s="24"/>
      <c r="W147" s="24"/>
      <c r="X147" s="84"/>
      <c r="Y147" s="8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1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</sheetData>
  <sortState ref="D25:M27">
    <sortCondition descending="1" ref="D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1.28515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14062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1"/>
      <c r="B1" s="2" t="s">
        <v>34</v>
      </c>
      <c r="C1" s="3"/>
      <c r="D1" s="4"/>
      <c r="E1" s="5" t="s">
        <v>54</v>
      </c>
      <c r="F1" s="101"/>
      <c r="G1" s="102"/>
      <c r="H1" s="10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01"/>
      <c r="AB1" s="101"/>
      <c r="AC1" s="102"/>
      <c r="AD1" s="10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89" t="s">
        <v>55</v>
      </c>
      <c r="C2" s="90"/>
      <c r="D2" s="103"/>
      <c r="E2" s="13" t="s">
        <v>13</v>
      </c>
      <c r="F2" s="14"/>
      <c r="G2" s="14"/>
      <c r="H2" s="14"/>
      <c r="I2" s="20"/>
      <c r="J2" s="15"/>
      <c r="K2" s="94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104" t="s">
        <v>65</v>
      </c>
      <c r="Y2" s="105"/>
      <c r="Z2" s="106"/>
      <c r="AA2" s="13" t="s">
        <v>13</v>
      </c>
      <c r="AB2" s="14"/>
      <c r="AC2" s="14"/>
      <c r="AD2" s="14"/>
      <c r="AE2" s="20"/>
      <c r="AF2" s="15"/>
      <c r="AG2" s="94"/>
      <c r="AH2" s="22" t="s">
        <v>66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107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7"/>
      <c r="L3" s="18" t="s">
        <v>5</v>
      </c>
      <c r="M3" s="18" t="s">
        <v>6</v>
      </c>
      <c r="N3" s="18" t="s">
        <v>67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7"/>
      <c r="AH3" s="18" t="s">
        <v>5</v>
      </c>
      <c r="AI3" s="18" t="s">
        <v>6</v>
      </c>
      <c r="AJ3" s="18" t="s">
        <v>67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7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25">
        <v>1984</v>
      </c>
      <c r="C4" s="25" t="s">
        <v>44</v>
      </c>
      <c r="D4" s="49" t="s">
        <v>61</v>
      </c>
      <c r="E4" s="25">
        <v>6</v>
      </c>
      <c r="F4" s="25">
        <v>1</v>
      </c>
      <c r="G4" s="25">
        <v>4</v>
      </c>
      <c r="H4" s="25">
        <v>4</v>
      </c>
      <c r="I4" s="25"/>
      <c r="J4" s="108"/>
      <c r="K4" s="24"/>
      <c r="L4" s="18"/>
      <c r="M4" s="18"/>
      <c r="N4" s="18"/>
      <c r="O4" s="18"/>
      <c r="P4" s="24"/>
      <c r="Q4" s="25">
        <v>1</v>
      </c>
      <c r="R4" s="25">
        <v>0</v>
      </c>
      <c r="S4" s="25">
        <v>0</v>
      </c>
      <c r="T4" s="25">
        <v>0</v>
      </c>
      <c r="U4" s="25"/>
      <c r="V4" s="110"/>
      <c r="W4" s="28"/>
      <c r="X4" s="25"/>
      <c r="Y4" s="30"/>
      <c r="Z4" s="49"/>
      <c r="AA4" s="25"/>
      <c r="AB4" s="25"/>
      <c r="AC4" s="25"/>
      <c r="AD4" s="26"/>
      <c r="AE4" s="25"/>
      <c r="AF4" s="108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11"/>
      <c r="AS4" s="112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25">
        <v>1985</v>
      </c>
      <c r="C5" s="25" t="s">
        <v>72</v>
      </c>
      <c r="D5" s="49" t="s">
        <v>61</v>
      </c>
      <c r="E5" s="25">
        <v>16</v>
      </c>
      <c r="F5" s="25">
        <v>1</v>
      </c>
      <c r="G5" s="25">
        <v>6</v>
      </c>
      <c r="H5" s="25">
        <v>6</v>
      </c>
      <c r="I5" s="25"/>
      <c r="J5" s="108"/>
      <c r="K5" s="24"/>
      <c r="L5" s="18"/>
      <c r="M5" s="18"/>
      <c r="N5" s="18"/>
      <c r="O5" s="18"/>
      <c r="P5" s="24"/>
      <c r="Q5" s="25"/>
      <c r="R5" s="25"/>
      <c r="S5" s="25"/>
      <c r="T5" s="25"/>
      <c r="U5" s="25"/>
      <c r="V5" s="110"/>
      <c r="W5" s="28"/>
      <c r="X5" s="25"/>
      <c r="Y5" s="30"/>
      <c r="Z5" s="49"/>
      <c r="AA5" s="25"/>
      <c r="AB5" s="25"/>
      <c r="AC5" s="25"/>
      <c r="AD5" s="26"/>
      <c r="AE5" s="25"/>
      <c r="AF5" s="108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11"/>
      <c r="AS5" s="112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25"/>
      <c r="C6" s="30"/>
      <c r="D6" s="49"/>
      <c r="E6" s="25"/>
      <c r="F6" s="25"/>
      <c r="G6" s="25"/>
      <c r="H6" s="26"/>
      <c r="I6" s="25"/>
      <c r="J6" s="108"/>
      <c r="K6" s="28"/>
      <c r="L6" s="109"/>
      <c r="M6" s="18"/>
      <c r="N6" s="18"/>
      <c r="O6" s="18"/>
      <c r="P6" s="24"/>
      <c r="Q6" s="25"/>
      <c r="R6" s="25"/>
      <c r="S6" s="26"/>
      <c r="T6" s="25"/>
      <c r="U6" s="25"/>
      <c r="V6" s="110"/>
      <c r="W6" s="28"/>
      <c r="X6" s="25">
        <v>1986</v>
      </c>
      <c r="Y6" s="25" t="s">
        <v>73</v>
      </c>
      <c r="Z6" s="2" t="s">
        <v>61</v>
      </c>
      <c r="AA6" s="25">
        <v>19</v>
      </c>
      <c r="AB6" s="25">
        <v>0</v>
      </c>
      <c r="AC6" s="25">
        <v>12</v>
      </c>
      <c r="AD6" s="25">
        <v>11</v>
      </c>
      <c r="AE6" s="25"/>
      <c r="AF6" s="27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11"/>
      <c r="AS6" s="112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25"/>
      <c r="C7" s="30"/>
      <c r="D7" s="49"/>
      <c r="E7" s="25"/>
      <c r="F7" s="25"/>
      <c r="G7" s="25"/>
      <c r="H7" s="26"/>
      <c r="I7" s="25"/>
      <c r="J7" s="108"/>
      <c r="K7" s="28"/>
      <c r="L7" s="109"/>
      <c r="M7" s="18"/>
      <c r="N7" s="18"/>
      <c r="O7" s="18"/>
      <c r="P7" s="24"/>
      <c r="Q7" s="25"/>
      <c r="R7" s="25"/>
      <c r="S7" s="26"/>
      <c r="T7" s="25"/>
      <c r="U7" s="25"/>
      <c r="V7" s="110"/>
      <c r="W7" s="28"/>
      <c r="X7" s="25">
        <v>1987</v>
      </c>
      <c r="Y7" s="25" t="s">
        <v>74</v>
      </c>
      <c r="Z7" s="2" t="s">
        <v>61</v>
      </c>
      <c r="AA7" s="25">
        <v>19</v>
      </c>
      <c r="AB7" s="25">
        <v>1</v>
      </c>
      <c r="AC7" s="25">
        <v>17</v>
      </c>
      <c r="AD7" s="25">
        <v>18</v>
      </c>
      <c r="AE7" s="25"/>
      <c r="AF7" s="27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11"/>
      <c r="AS7" s="112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25"/>
      <c r="C8" s="30"/>
      <c r="D8" s="49"/>
      <c r="E8" s="25"/>
      <c r="F8" s="25"/>
      <c r="G8" s="25"/>
      <c r="H8" s="26"/>
      <c r="I8" s="25"/>
      <c r="J8" s="108"/>
      <c r="K8" s="28"/>
      <c r="L8" s="109"/>
      <c r="M8" s="18"/>
      <c r="N8" s="18"/>
      <c r="O8" s="18"/>
      <c r="P8" s="24"/>
      <c r="Q8" s="25"/>
      <c r="R8" s="25"/>
      <c r="S8" s="26"/>
      <c r="T8" s="25"/>
      <c r="U8" s="25"/>
      <c r="V8" s="110"/>
      <c r="W8" s="28"/>
      <c r="X8" s="25"/>
      <c r="Y8" s="30"/>
      <c r="Z8" s="49"/>
      <c r="AA8" s="25"/>
      <c r="AB8" s="25"/>
      <c r="AC8" s="25"/>
      <c r="AD8" s="26"/>
      <c r="AE8" s="25"/>
      <c r="AF8" s="108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11"/>
      <c r="AS8" s="112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25">
        <v>1990</v>
      </c>
      <c r="C9" s="25" t="s">
        <v>50</v>
      </c>
      <c r="D9" s="49" t="s">
        <v>45</v>
      </c>
      <c r="E9" s="25">
        <v>22</v>
      </c>
      <c r="F9" s="25">
        <v>1</v>
      </c>
      <c r="G9" s="25">
        <v>10</v>
      </c>
      <c r="H9" s="25">
        <v>22</v>
      </c>
      <c r="I9" s="25"/>
      <c r="J9" s="25"/>
      <c r="K9" s="28"/>
      <c r="L9" s="109"/>
      <c r="M9" s="18"/>
      <c r="N9" s="18"/>
      <c r="O9" s="18"/>
      <c r="P9" s="24"/>
      <c r="Q9" s="25"/>
      <c r="R9" s="25"/>
      <c r="S9" s="26"/>
      <c r="T9" s="25"/>
      <c r="U9" s="25"/>
      <c r="V9" s="110"/>
      <c r="W9" s="28"/>
      <c r="X9" s="25"/>
      <c r="Y9" s="30"/>
      <c r="Z9" s="49"/>
      <c r="AA9" s="25"/>
      <c r="AB9" s="25"/>
      <c r="AC9" s="25"/>
      <c r="AD9" s="26"/>
      <c r="AE9" s="25"/>
      <c r="AF9" s="108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11"/>
      <c r="AS9" s="112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25"/>
      <c r="C10" s="25"/>
      <c r="D10" s="49"/>
      <c r="E10" s="25"/>
      <c r="F10" s="25"/>
      <c r="G10" s="25"/>
      <c r="H10" s="25"/>
      <c r="I10" s="25"/>
      <c r="J10" s="25"/>
      <c r="K10" s="28"/>
      <c r="L10" s="109"/>
      <c r="M10" s="18"/>
      <c r="N10" s="18"/>
      <c r="O10" s="18"/>
      <c r="P10" s="24"/>
      <c r="Q10" s="25"/>
      <c r="R10" s="25"/>
      <c r="S10" s="26"/>
      <c r="T10" s="25"/>
      <c r="U10" s="25"/>
      <c r="V10" s="110"/>
      <c r="W10" s="28"/>
      <c r="X10" s="25"/>
      <c r="Y10" s="30"/>
      <c r="Z10" s="49"/>
      <c r="AA10" s="25"/>
      <c r="AB10" s="25"/>
      <c r="AC10" s="25"/>
      <c r="AD10" s="26"/>
      <c r="AE10" s="25"/>
      <c r="AF10" s="108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11"/>
      <c r="AS10" s="112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25">
        <v>1992</v>
      </c>
      <c r="C11" s="25" t="s">
        <v>47</v>
      </c>
      <c r="D11" s="49" t="s">
        <v>45</v>
      </c>
      <c r="E11" s="25">
        <v>26</v>
      </c>
      <c r="F11" s="25">
        <v>2</v>
      </c>
      <c r="G11" s="25">
        <v>28</v>
      </c>
      <c r="H11" s="25">
        <v>11</v>
      </c>
      <c r="I11" s="25">
        <v>124</v>
      </c>
      <c r="J11" s="25"/>
      <c r="K11" s="28"/>
      <c r="L11" s="109"/>
      <c r="M11" s="18"/>
      <c r="N11" s="18"/>
      <c r="O11" s="18"/>
      <c r="P11" s="24"/>
      <c r="Q11" s="25"/>
      <c r="R11" s="25"/>
      <c r="S11" s="26"/>
      <c r="T11" s="25"/>
      <c r="U11" s="25"/>
      <c r="V11" s="110"/>
      <c r="W11" s="28"/>
      <c r="X11" s="25"/>
      <c r="Y11" s="30"/>
      <c r="Z11" s="49"/>
      <c r="AA11" s="25"/>
      <c r="AB11" s="25"/>
      <c r="AC11" s="25"/>
      <c r="AD11" s="26"/>
      <c r="AE11" s="25"/>
      <c r="AF11" s="108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11"/>
      <c r="AS11" s="112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25">
        <v>1993</v>
      </c>
      <c r="C12" s="25" t="s">
        <v>44</v>
      </c>
      <c r="D12" s="49" t="s">
        <v>45</v>
      </c>
      <c r="E12" s="25">
        <v>26</v>
      </c>
      <c r="F12" s="25">
        <v>3</v>
      </c>
      <c r="G12" s="25">
        <v>18</v>
      </c>
      <c r="H12" s="25">
        <v>15</v>
      </c>
      <c r="I12" s="25">
        <v>113</v>
      </c>
      <c r="J12" s="25"/>
      <c r="K12" s="28"/>
      <c r="L12" s="109"/>
      <c r="M12" s="18"/>
      <c r="N12" s="18"/>
      <c r="O12" s="18"/>
      <c r="P12" s="24"/>
      <c r="Q12" s="25"/>
      <c r="R12" s="25"/>
      <c r="S12" s="26"/>
      <c r="T12" s="25"/>
      <c r="U12" s="25"/>
      <c r="V12" s="110"/>
      <c r="W12" s="28"/>
      <c r="X12" s="25"/>
      <c r="Y12" s="30"/>
      <c r="Z12" s="49"/>
      <c r="AA12" s="25"/>
      <c r="AB12" s="25"/>
      <c r="AC12" s="25"/>
      <c r="AD12" s="26"/>
      <c r="AE12" s="25"/>
      <c r="AF12" s="108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11"/>
      <c r="AS12" s="112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25">
        <v>1994</v>
      </c>
      <c r="C13" s="25" t="s">
        <v>44</v>
      </c>
      <c r="D13" s="49" t="s">
        <v>61</v>
      </c>
      <c r="E13" s="25"/>
      <c r="F13" s="25"/>
      <c r="G13" s="25"/>
      <c r="H13" s="25"/>
      <c r="I13" s="25"/>
      <c r="J13" s="25"/>
      <c r="K13" s="28"/>
      <c r="L13" s="109"/>
      <c r="M13" s="18"/>
      <c r="N13" s="18"/>
      <c r="O13" s="18"/>
      <c r="P13" s="24"/>
      <c r="Q13" s="25"/>
      <c r="R13" s="25"/>
      <c r="S13" s="26"/>
      <c r="T13" s="25"/>
      <c r="U13" s="25"/>
      <c r="V13" s="110"/>
      <c r="W13" s="28"/>
      <c r="X13" s="25"/>
      <c r="Y13" s="30"/>
      <c r="Z13" s="49"/>
      <c r="AA13" s="25"/>
      <c r="AB13" s="25"/>
      <c r="AC13" s="25"/>
      <c r="AD13" s="26"/>
      <c r="AE13" s="25"/>
      <c r="AF13" s="108"/>
      <c r="AG13" s="28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11"/>
      <c r="AS13" s="112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25"/>
      <c r="C14" s="25"/>
      <c r="D14" s="49"/>
      <c r="E14" s="25"/>
      <c r="F14" s="25"/>
      <c r="G14" s="25"/>
      <c r="H14" s="25"/>
      <c r="I14" s="25"/>
      <c r="J14" s="25"/>
      <c r="K14" s="28"/>
      <c r="L14" s="109"/>
      <c r="M14" s="18"/>
      <c r="N14" s="18"/>
      <c r="O14" s="18"/>
      <c r="P14" s="24"/>
      <c r="Q14" s="25"/>
      <c r="R14" s="25"/>
      <c r="S14" s="26"/>
      <c r="T14" s="25"/>
      <c r="U14" s="25"/>
      <c r="V14" s="110"/>
      <c r="W14" s="28"/>
      <c r="X14" s="25">
        <v>1995</v>
      </c>
      <c r="Y14" s="30" t="s">
        <v>50</v>
      </c>
      <c r="Z14" s="49" t="s">
        <v>51</v>
      </c>
      <c r="AA14" s="25"/>
      <c r="AB14" s="25"/>
      <c r="AC14" s="25"/>
      <c r="AD14" s="26"/>
      <c r="AE14" s="25"/>
      <c r="AF14" s="108"/>
      <c r="AG14" s="28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11"/>
      <c r="AS14" s="112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ht="14.25" x14ac:dyDescent="0.2">
      <c r="A15" s="51"/>
      <c r="B15" s="113" t="s">
        <v>68</v>
      </c>
      <c r="C15" s="93"/>
      <c r="D15" s="92"/>
      <c r="E15" s="91">
        <f>SUM(E4:E14)</f>
        <v>96</v>
      </c>
      <c r="F15" s="91">
        <f>SUM(F4:F14)</f>
        <v>8</v>
      </c>
      <c r="G15" s="91">
        <f>SUM(G4:G14)</f>
        <v>66</v>
      </c>
      <c r="H15" s="91">
        <f>SUM(H4:H14)</f>
        <v>58</v>
      </c>
      <c r="I15" s="91">
        <f>SUM(I4:I14)</f>
        <v>237</v>
      </c>
      <c r="J15" s="114">
        <v>0</v>
      </c>
      <c r="K15" s="94">
        <f>SUM(K4:K14)</f>
        <v>0</v>
      </c>
      <c r="L15" s="22"/>
      <c r="M15" s="20"/>
      <c r="N15" s="115"/>
      <c r="O15" s="116"/>
      <c r="P15" s="24"/>
      <c r="Q15" s="91">
        <f>SUM(Q4:Q14)</f>
        <v>1</v>
      </c>
      <c r="R15" s="91">
        <f>SUM(R4:R14)</f>
        <v>0</v>
      </c>
      <c r="S15" s="91">
        <f>SUM(S4:S14)</f>
        <v>0</v>
      </c>
      <c r="T15" s="91">
        <f>SUM(T4:T14)</f>
        <v>0</v>
      </c>
      <c r="U15" s="91">
        <f>SUM(U4:U14)</f>
        <v>0</v>
      </c>
      <c r="V15" s="48">
        <v>0</v>
      </c>
      <c r="W15" s="94">
        <f>SUM(W4:W14)</f>
        <v>0</v>
      </c>
      <c r="X15" s="16" t="s">
        <v>68</v>
      </c>
      <c r="Y15" s="17"/>
      <c r="Z15" s="15"/>
      <c r="AA15" s="91">
        <f>SUM(AA4:AA14)</f>
        <v>38</v>
      </c>
      <c r="AB15" s="91">
        <f>SUM(AB4:AB14)</f>
        <v>1</v>
      </c>
      <c r="AC15" s="91">
        <f>SUM(AC4:AC14)</f>
        <v>29</v>
      </c>
      <c r="AD15" s="91">
        <f>SUM(AD4:AD14)</f>
        <v>29</v>
      </c>
      <c r="AE15" s="91">
        <f>SUM(AE4:AE14)</f>
        <v>0</v>
      </c>
      <c r="AF15" s="114">
        <v>0</v>
      </c>
      <c r="AG15" s="94">
        <f>SUM(AG4:AG14)</f>
        <v>0</v>
      </c>
      <c r="AH15" s="22"/>
      <c r="AI15" s="20"/>
      <c r="AJ15" s="115"/>
      <c r="AK15" s="116"/>
      <c r="AL15" s="24"/>
      <c r="AM15" s="91">
        <f>SUM(AM4:AM14)</f>
        <v>0</v>
      </c>
      <c r="AN15" s="91">
        <f>SUM(AN4:AN14)</f>
        <v>0</v>
      </c>
      <c r="AO15" s="91">
        <f>SUM(AO4:AO14)</f>
        <v>0</v>
      </c>
      <c r="AP15" s="91">
        <f>SUM(AP4:AP14)</f>
        <v>0</v>
      </c>
      <c r="AQ15" s="91">
        <f>SUM(AQ4:AQ14)</f>
        <v>0</v>
      </c>
      <c r="AR15" s="114">
        <v>0</v>
      </c>
      <c r="AS15" s="107">
        <f>SUM(AS4:AS14)</f>
        <v>0</v>
      </c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x14ac:dyDescent="0.25">
      <c r="A16" s="51"/>
      <c r="B16" s="51"/>
      <c r="C16" s="51"/>
      <c r="D16" s="51"/>
      <c r="E16" s="51"/>
      <c r="F16" s="51"/>
      <c r="G16" s="51"/>
      <c r="H16" s="51"/>
      <c r="I16" s="51"/>
      <c r="J16" s="52"/>
      <c r="K16" s="28"/>
      <c r="L16" s="24"/>
      <c r="M16" s="24"/>
      <c r="N16" s="24"/>
      <c r="O16" s="24"/>
      <c r="P16" s="51"/>
      <c r="Q16" s="51"/>
      <c r="R16" s="54"/>
      <c r="S16" s="51"/>
      <c r="T16" s="51"/>
      <c r="U16" s="24"/>
      <c r="V16" s="24"/>
      <c r="W16" s="28"/>
      <c r="X16" s="51"/>
      <c r="Y16" s="51"/>
      <c r="Z16" s="51"/>
      <c r="AA16" s="51"/>
      <c r="AB16" s="51"/>
      <c r="AC16" s="51"/>
      <c r="AD16" s="51"/>
      <c r="AE16" s="51"/>
      <c r="AF16" s="52"/>
      <c r="AG16" s="28"/>
      <c r="AH16" s="24"/>
      <c r="AI16" s="24"/>
      <c r="AJ16" s="24"/>
      <c r="AK16" s="24"/>
      <c r="AL16" s="51"/>
      <c r="AM16" s="51"/>
      <c r="AN16" s="54"/>
      <c r="AO16" s="51"/>
      <c r="AP16" s="51"/>
      <c r="AQ16" s="24"/>
      <c r="AR16" s="24"/>
      <c r="AS16" s="28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117" t="s">
        <v>69</v>
      </c>
      <c r="C17" s="118"/>
      <c r="D17" s="119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70</v>
      </c>
      <c r="O17" s="18" t="s">
        <v>71</v>
      </c>
      <c r="Q17" s="54"/>
      <c r="R17" s="54" t="s">
        <v>48</v>
      </c>
      <c r="S17" s="54"/>
      <c r="T17" s="51" t="s">
        <v>62</v>
      </c>
      <c r="U17" s="24"/>
      <c r="V17" s="28"/>
      <c r="W17" s="28"/>
      <c r="X17" s="120"/>
      <c r="Y17" s="120"/>
      <c r="Z17" s="120"/>
      <c r="AA17" s="120"/>
      <c r="AB17" s="120"/>
      <c r="AC17" s="54"/>
      <c r="AD17" s="54"/>
      <c r="AE17" s="54"/>
      <c r="AF17" s="51"/>
      <c r="AG17" s="51"/>
      <c r="AH17" s="51"/>
      <c r="AI17" s="51"/>
      <c r="AJ17" s="51"/>
      <c r="AK17" s="51"/>
      <c r="AM17" s="28"/>
      <c r="AN17" s="120"/>
      <c r="AO17" s="120"/>
      <c r="AP17" s="120"/>
      <c r="AQ17" s="120"/>
      <c r="AR17" s="120"/>
      <c r="AS17" s="120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56" t="s">
        <v>12</v>
      </c>
      <c r="C18" s="12"/>
      <c r="D18" s="58"/>
      <c r="E18" s="121">
        <v>13</v>
      </c>
      <c r="F18" s="121">
        <v>0</v>
      </c>
      <c r="G18" s="121">
        <v>5</v>
      </c>
      <c r="H18" s="121">
        <v>2</v>
      </c>
      <c r="I18" s="121">
        <v>31</v>
      </c>
      <c r="J18" s="122">
        <v>0.39300000000000002</v>
      </c>
      <c r="K18" s="51">
        <f>PRODUCT(I18/J18)</f>
        <v>78.880407124681938</v>
      </c>
      <c r="L18" s="123">
        <f>PRODUCT((F18+G18)/E18)</f>
        <v>0.38461538461538464</v>
      </c>
      <c r="M18" s="123">
        <f>PRODUCT(H18/E18)</f>
        <v>0.15384615384615385</v>
      </c>
      <c r="N18" s="123">
        <f>PRODUCT((F18+G18+H18)/E18)</f>
        <v>0.53846153846153844</v>
      </c>
      <c r="O18" s="123">
        <f>PRODUCT(I18/E18)</f>
        <v>2.3846153846153846</v>
      </c>
      <c r="Q18" s="54"/>
      <c r="R18" s="54"/>
      <c r="S18" s="54"/>
      <c r="T18" s="51" t="s">
        <v>49</v>
      </c>
      <c r="U18" s="51"/>
      <c r="V18" s="51"/>
      <c r="W18" s="51"/>
      <c r="X18" s="54"/>
      <c r="Y18" s="54"/>
      <c r="Z18" s="54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1"/>
      <c r="AL18" s="51"/>
      <c r="AM18" s="51"/>
      <c r="AN18" s="54"/>
      <c r="AO18" s="54"/>
      <c r="AP18" s="54"/>
      <c r="AQ18" s="54"/>
      <c r="AR18" s="54"/>
      <c r="AS18" s="54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x14ac:dyDescent="0.25">
      <c r="A19" s="51"/>
      <c r="B19" s="124" t="s">
        <v>55</v>
      </c>
      <c r="C19" s="125"/>
      <c r="D19" s="126"/>
      <c r="E19" s="121">
        <f>PRODUCT(E15+Q15)</f>
        <v>97</v>
      </c>
      <c r="F19" s="121">
        <f>PRODUCT(F15+R15)</f>
        <v>8</v>
      </c>
      <c r="G19" s="121">
        <f>PRODUCT(G15+S15)</f>
        <v>66</v>
      </c>
      <c r="H19" s="121">
        <f>PRODUCT(H15+T15)</f>
        <v>58</v>
      </c>
      <c r="I19" s="121">
        <f>PRODUCT(I15+U15)</f>
        <v>237</v>
      </c>
      <c r="J19" s="122">
        <v>0</v>
      </c>
      <c r="K19" s="51">
        <f>PRODUCT(K15+W15)</f>
        <v>0</v>
      </c>
      <c r="L19" s="123">
        <f>PRODUCT((F19+G19)/E19)</f>
        <v>0.76288659793814428</v>
      </c>
      <c r="M19" s="123">
        <f>PRODUCT(H19/E19)</f>
        <v>0.59793814432989689</v>
      </c>
      <c r="N19" s="123">
        <f>PRODUCT((F19+G19+H19)/E19)</f>
        <v>1.3608247422680413</v>
      </c>
      <c r="O19" s="123">
        <f>PRODUCT(I19/52)</f>
        <v>4.5576923076923075</v>
      </c>
      <c r="Q19" s="54"/>
      <c r="R19" s="54"/>
      <c r="S19" s="54"/>
      <c r="T19" s="51" t="s">
        <v>53</v>
      </c>
      <c r="U19" s="51"/>
      <c r="V19" s="51"/>
      <c r="W19" s="51"/>
      <c r="X19" s="51"/>
      <c r="Y19" s="51"/>
      <c r="Z19" s="51"/>
      <c r="AA19" s="51"/>
      <c r="AB19" s="51"/>
      <c r="AC19" s="54"/>
      <c r="AD19" s="54"/>
      <c r="AE19" s="54"/>
      <c r="AF19" s="54"/>
      <c r="AG19" s="54"/>
      <c r="AH19" s="54"/>
      <c r="AI19" s="54"/>
      <c r="AJ19" s="54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x14ac:dyDescent="0.25">
      <c r="A20" s="51"/>
      <c r="B20" s="45" t="s">
        <v>65</v>
      </c>
      <c r="C20" s="44"/>
      <c r="D20" s="46"/>
      <c r="E20" s="121">
        <f>PRODUCT(AA15+AM15)</f>
        <v>38</v>
      </c>
      <c r="F20" s="121">
        <f>PRODUCT(AB15+AN15)</f>
        <v>1</v>
      </c>
      <c r="G20" s="121">
        <f>PRODUCT(AC15+AO15)</f>
        <v>29</v>
      </c>
      <c r="H20" s="121">
        <f>PRODUCT(AD15+AP15)</f>
        <v>29</v>
      </c>
      <c r="I20" s="121">
        <f>PRODUCT(AE15+AQ15)</f>
        <v>0</v>
      </c>
      <c r="J20" s="122">
        <v>0</v>
      </c>
      <c r="K20" s="24">
        <f>PRODUCT(AG15+AS15)</f>
        <v>0</v>
      </c>
      <c r="L20" s="123">
        <f>PRODUCT((F20+G20)/E20)</f>
        <v>0.78947368421052633</v>
      </c>
      <c r="M20" s="123">
        <f>PRODUCT(H20/E20)</f>
        <v>0.76315789473684215</v>
      </c>
      <c r="N20" s="123">
        <f>PRODUCT((F20+G20+H20)/E20)</f>
        <v>1.5526315789473684</v>
      </c>
      <c r="O20" s="123">
        <f>PRODUCT(I20/E20)</f>
        <v>0</v>
      </c>
      <c r="Q20" s="54"/>
      <c r="R20" s="54"/>
      <c r="S20" s="51"/>
      <c r="T20" s="51"/>
      <c r="U20" s="24"/>
      <c r="V20" s="24"/>
      <c r="W20" s="51"/>
      <c r="X20" s="51"/>
      <c r="Y20" s="51"/>
      <c r="Z20" s="51"/>
      <c r="AA20" s="51"/>
      <c r="AB20" s="51"/>
      <c r="AC20" s="54"/>
      <c r="AD20" s="54"/>
      <c r="AE20" s="54"/>
      <c r="AF20" s="54"/>
      <c r="AG20" s="54"/>
      <c r="AH20" s="54"/>
      <c r="AI20" s="54"/>
      <c r="AJ20" s="54"/>
      <c r="AK20" s="51"/>
      <c r="AL20" s="24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x14ac:dyDescent="0.25">
      <c r="A21" s="51"/>
      <c r="B21" s="127" t="s">
        <v>68</v>
      </c>
      <c r="C21" s="128"/>
      <c r="D21" s="129"/>
      <c r="E21" s="121">
        <f>SUM(E18:E20)</f>
        <v>148</v>
      </c>
      <c r="F21" s="121">
        <f t="shared" ref="F21:I21" si="0">SUM(F18:F20)</f>
        <v>9</v>
      </c>
      <c r="G21" s="121">
        <f t="shared" si="0"/>
        <v>100</v>
      </c>
      <c r="H21" s="121">
        <f t="shared" si="0"/>
        <v>89</v>
      </c>
      <c r="I21" s="121">
        <f t="shared" si="0"/>
        <v>268</v>
      </c>
      <c r="J21" s="122">
        <v>0</v>
      </c>
      <c r="K21" s="51">
        <f>SUM(K18:K20)</f>
        <v>78.880407124681938</v>
      </c>
      <c r="L21" s="123">
        <f>PRODUCT((F21+G21)/E21)</f>
        <v>0.73648648648648651</v>
      </c>
      <c r="M21" s="123">
        <f>PRODUCT(H21/E21)</f>
        <v>0.60135135135135132</v>
      </c>
      <c r="N21" s="123">
        <f>PRODUCT((F21+G21+H21)/E21)</f>
        <v>1.3378378378378379</v>
      </c>
      <c r="O21" s="123">
        <f>PRODUCT(I21/65)</f>
        <v>4.1230769230769226</v>
      </c>
      <c r="Q21" s="24"/>
      <c r="R21" s="24"/>
      <c r="S21" s="24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4"/>
      <c r="AF21" s="54"/>
      <c r="AG21" s="54"/>
      <c r="AH21" s="54"/>
      <c r="AI21" s="54"/>
      <c r="AJ21" s="54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ht="14.25" x14ac:dyDescent="0.2">
      <c r="A22" s="51"/>
      <c r="B22" s="51"/>
      <c r="C22" s="51"/>
      <c r="D22" s="51"/>
      <c r="E22" s="24"/>
      <c r="F22" s="24"/>
      <c r="G22" s="24"/>
      <c r="H22" s="24"/>
      <c r="I22" s="24"/>
      <c r="J22" s="51"/>
      <c r="K22" s="51"/>
      <c r="L22" s="24"/>
      <c r="M22" s="24"/>
      <c r="N22" s="24"/>
      <c r="O22" s="24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4"/>
      <c r="AH22" s="54"/>
      <c r="AI22" s="54"/>
      <c r="AJ22" s="54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ht="14.25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4"/>
      <c r="AH23" s="54"/>
      <c r="AI23" s="54"/>
      <c r="AJ23" s="54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4"/>
      <c r="AH24" s="54"/>
      <c r="AI24" s="54"/>
      <c r="AJ24" s="54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ht="14.25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4"/>
      <c r="AH25" s="54"/>
      <c r="AI25" s="54"/>
      <c r="AJ25" s="54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ht="14.25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4"/>
      <c r="AH26" s="54"/>
      <c r="AI26" s="54"/>
      <c r="AJ26" s="54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ht="14.25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4"/>
      <c r="AH27" s="54"/>
      <c r="AI27" s="54"/>
      <c r="AJ27" s="54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ht="14.25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4"/>
      <c r="AH28" s="54"/>
      <c r="AI28" s="54"/>
      <c r="AJ28" s="54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ht="14.25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4"/>
      <c r="AH29" s="54"/>
      <c r="AI29" s="54"/>
      <c r="AJ29" s="54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ht="14.25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4"/>
      <c r="AH30" s="54"/>
      <c r="AI30" s="54"/>
      <c r="AJ30" s="54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4"/>
      <c r="AH31" s="54"/>
      <c r="AI31" s="54"/>
      <c r="AJ31" s="54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4"/>
      <c r="AH32" s="54"/>
      <c r="AI32" s="54"/>
      <c r="AJ32" s="54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4"/>
      <c r="AH33" s="54"/>
      <c r="AI33" s="54"/>
      <c r="AJ33" s="54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4"/>
      <c r="AH34" s="54"/>
      <c r="AI34" s="54"/>
      <c r="AJ34" s="54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4"/>
      <c r="AH35" s="54"/>
      <c r="AI35" s="54"/>
      <c r="AJ35" s="54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4"/>
      <c r="AH36" s="54"/>
      <c r="AI36" s="54"/>
      <c r="AJ36" s="54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4"/>
      <c r="AH37" s="54"/>
      <c r="AI37" s="54"/>
      <c r="AJ37" s="54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4"/>
      <c r="AH38" s="54"/>
      <c r="AI38" s="54"/>
      <c r="AJ38" s="54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4"/>
      <c r="AH39" s="54"/>
      <c r="AI39" s="54"/>
      <c r="AJ39" s="54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4"/>
      <c r="AH40" s="54"/>
      <c r="AI40" s="54"/>
      <c r="AJ40" s="54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4"/>
      <c r="AH41" s="54"/>
      <c r="AI41" s="54"/>
      <c r="AJ41" s="54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4"/>
      <c r="AH42" s="54"/>
      <c r="AI42" s="54"/>
      <c r="AJ42" s="54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4"/>
      <c r="AH43" s="54"/>
      <c r="AI43" s="54"/>
      <c r="AJ43" s="54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4"/>
      <c r="AH44" s="54"/>
      <c r="AI44" s="54"/>
      <c r="AJ44" s="54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4"/>
      <c r="AH45" s="54"/>
      <c r="AI45" s="54"/>
      <c r="AJ45" s="54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4"/>
      <c r="AH46" s="54"/>
      <c r="AI46" s="54"/>
      <c r="AJ46" s="54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4"/>
      <c r="AH47" s="54"/>
      <c r="AI47" s="54"/>
      <c r="AJ47" s="54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4"/>
      <c r="AH48" s="54"/>
      <c r="AI48" s="54"/>
      <c r="AJ48" s="54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4"/>
      <c r="AH49" s="54"/>
      <c r="AI49" s="54"/>
      <c r="AJ49" s="54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4"/>
      <c r="AH50" s="54"/>
      <c r="AI50" s="54"/>
      <c r="AJ50" s="54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4"/>
      <c r="AH51" s="54"/>
      <c r="AI51" s="54"/>
      <c r="AJ51" s="54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4"/>
      <c r="AH52" s="54"/>
      <c r="AI52" s="54"/>
      <c r="AJ52" s="54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4"/>
      <c r="AH53" s="54"/>
      <c r="AI53" s="54"/>
      <c r="AJ53" s="54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4"/>
      <c r="AH54" s="54"/>
      <c r="AI54" s="54"/>
      <c r="AJ54" s="54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4"/>
      <c r="AH55" s="54"/>
      <c r="AI55" s="54"/>
      <c r="AJ55" s="54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4"/>
      <c r="AH56" s="54"/>
      <c r="AI56" s="54"/>
      <c r="AJ56" s="54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4"/>
      <c r="AH57" s="54"/>
      <c r="AI57" s="54"/>
      <c r="AJ57" s="54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4"/>
      <c r="AH58" s="54"/>
      <c r="AI58" s="54"/>
      <c r="AJ58" s="54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4"/>
      <c r="AH59" s="54"/>
      <c r="AI59" s="54"/>
      <c r="AJ59" s="54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J60" s="51"/>
      <c r="K60" s="51"/>
      <c r="L60"/>
      <c r="M60"/>
      <c r="N60"/>
      <c r="O60"/>
      <c r="P60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4"/>
      <c r="AH60" s="54"/>
      <c r="AI60" s="54"/>
      <c r="AJ60" s="54"/>
      <c r="AK60" s="51"/>
      <c r="AL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J61" s="51"/>
      <c r="K61" s="51"/>
      <c r="L61"/>
      <c r="M61"/>
      <c r="N61"/>
      <c r="O61"/>
      <c r="P6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4"/>
      <c r="AH61" s="54"/>
      <c r="AI61" s="54"/>
      <c r="AJ61" s="54"/>
      <c r="AK61" s="51"/>
      <c r="AL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J62" s="51"/>
      <c r="K62" s="51"/>
      <c r="L62"/>
      <c r="M62"/>
      <c r="N62"/>
      <c r="O62"/>
      <c r="P62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4"/>
      <c r="AH62" s="54"/>
      <c r="AI62" s="54"/>
      <c r="AJ62" s="54"/>
      <c r="AK62" s="51"/>
      <c r="AL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J63" s="51"/>
      <c r="K63" s="51"/>
      <c r="L63"/>
      <c r="M63"/>
      <c r="N63"/>
      <c r="O63"/>
      <c r="P63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4"/>
      <c r="AH63" s="54"/>
      <c r="AI63" s="54"/>
      <c r="AJ63" s="54"/>
      <c r="AK63" s="51"/>
      <c r="AL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J64" s="51"/>
      <c r="K64" s="51"/>
      <c r="L64"/>
      <c r="M64"/>
      <c r="N64"/>
      <c r="O64"/>
      <c r="P64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4"/>
      <c r="AH64" s="54"/>
      <c r="AI64" s="54"/>
      <c r="AJ64" s="54"/>
      <c r="AK64" s="51"/>
      <c r="AL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J65" s="51"/>
      <c r="K65" s="51"/>
      <c r="L65"/>
      <c r="M65"/>
      <c r="N65"/>
      <c r="O65"/>
      <c r="P6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4"/>
      <c r="AH65" s="54"/>
      <c r="AI65" s="54"/>
      <c r="AJ65" s="54"/>
      <c r="AK65" s="51"/>
      <c r="AL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J66" s="51"/>
      <c r="K66" s="51"/>
      <c r="L66"/>
      <c r="M66"/>
      <c r="N66"/>
      <c r="O66"/>
      <c r="P66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4"/>
      <c r="AH66" s="54"/>
      <c r="AI66" s="54"/>
      <c r="AJ66" s="54"/>
      <c r="AK66" s="51"/>
      <c r="AL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J67" s="51"/>
      <c r="K67" s="51"/>
      <c r="L67"/>
      <c r="M67"/>
      <c r="N67"/>
      <c r="O67"/>
      <c r="P67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4"/>
      <c r="AH67" s="54"/>
      <c r="AI67" s="54"/>
      <c r="AJ67" s="54"/>
      <c r="AK67" s="51"/>
      <c r="AL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J68" s="51"/>
      <c r="K68" s="51"/>
      <c r="L68"/>
      <c r="M68"/>
      <c r="N68"/>
      <c r="O68"/>
      <c r="P68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4"/>
      <c r="AH68" s="54"/>
      <c r="AI68" s="54"/>
      <c r="AJ68" s="54"/>
      <c r="AK68" s="51"/>
      <c r="AL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4"/>
      <c r="AH69" s="54"/>
      <c r="AI69" s="54"/>
      <c r="AJ69" s="54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4"/>
      <c r="AH70" s="54"/>
      <c r="AI70" s="54"/>
      <c r="AJ70" s="54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4"/>
      <c r="AH71" s="54"/>
      <c r="AI71" s="54"/>
      <c r="AJ71" s="54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4"/>
      <c r="AH72" s="54"/>
      <c r="AI72" s="54"/>
      <c r="AJ72" s="54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4"/>
      <c r="AH73" s="54"/>
      <c r="AI73" s="54"/>
      <c r="AJ73" s="54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4"/>
      <c r="AH74" s="54"/>
      <c r="AI74" s="54"/>
      <c r="AJ74" s="54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4"/>
      <c r="AH75" s="54"/>
      <c r="AI75" s="54"/>
      <c r="AJ75" s="54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4"/>
      <c r="AH76" s="54"/>
      <c r="AI76" s="54"/>
      <c r="AJ76" s="54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4"/>
      <c r="AH77" s="54"/>
      <c r="AI77" s="54"/>
      <c r="AJ77" s="54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4"/>
      <c r="AH78" s="54"/>
      <c r="AI78" s="54"/>
      <c r="AJ78" s="54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4"/>
      <c r="AH79" s="54"/>
      <c r="AI79" s="54"/>
      <c r="AJ79" s="54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J80" s="51"/>
      <c r="K80" s="51"/>
      <c r="L80"/>
      <c r="M80"/>
      <c r="N80"/>
      <c r="O80"/>
      <c r="P80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4"/>
      <c r="AH80" s="54"/>
      <c r="AI80" s="54"/>
      <c r="AJ80" s="54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J81" s="51"/>
      <c r="K81" s="51"/>
      <c r="L81"/>
      <c r="M81"/>
      <c r="N81"/>
      <c r="O81"/>
      <c r="P8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4"/>
      <c r="AH81" s="54"/>
      <c r="AI81" s="54"/>
      <c r="AJ81" s="54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J82" s="51"/>
      <c r="K82" s="51"/>
      <c r="L82"/>
      <c r="M82"/>
      <c r="N82"/>
      <c r="O82"/>
      <c r="P82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4"/>
      <c r="AH82" s="54"/>
      <c r="AI82" s="54"/>
      <c r="AJ82" s="54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L83"/>
      <c r="M83"/>
      <c r="N83"/>
      <c r="O83"/>
      <c r="P83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4"/>
      <c r="AH83" s="54"/>
      <c r="AI83" s="54"/>
      <c r="AJ83" s="54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L84"/>
      <c r="M84"/>
      <c r="N84"/>
      <c r="O84"/>
      <c r="P84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4"/>
      <c r="AH84" s="54"/>
      <c r="AI84" s="54"/>
      <c r="AJ84" s="54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L85"/>
      <c r="M85"/>
      <c r="N85"/>
      <c r="O85"/>
      <c r="P85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4"/>
      <c r="AH85" s="54"/>
      <c r="AI85" s="54"/>
      <c r="AJ85" s="54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L86"/>
      <c r="M86"/>
      <c r="N86"/>
      <c r="O86"/>
      <c r="P86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4"/>
      <c r="AH86" s="54"/>
      <c r="AI86" s="54"/>
      <c r="AJ86" s="54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L87"/>
      <c r="M87"/>
      <c r="N87"/>
      <c r="O87"/>
      <c r="P87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4"/>
      <c r="AH87" s="54"/>
      <c r="AI87" s="54"/>
      <c r="AJ87" s="54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L88"/>
      <c r="M88"/>
      <c r="N88"/>
      <c r="O88"/>
      <c r="P88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4"/>
      <c r="AH88" s="54"/>
      <c r="AI88" s="54"/>
      <c r="AJ88" s="54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L89"/>
      <c r="M89"/>
      <c r="N89"/>
      <c r="O89"/>
      <c r="P89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4"/>
      <c r="AH89" s="54"/>
      <c r="AI89" s="54"/>
      <c r="AJ89" s="54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L90"/>
      <c r="M90"/>
      <c r="N90"/>
      <c r="O90"/>
      <c r="P90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4"/>
      <c r="AH90" s="54"/>
      <c r="AI90" s="54"/>
      <c r="AJ90" s="54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L91"/>
      <c r="M91"/>
      <c r="N91"/>
      <c r="O91"/>
      <c r="P9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4"/>
      <c r="AH91" s="54"/>
      <c r="AI91" s="54"/>
      <c r="AJ91" s="54"/>
      <c r="AK91" s="51"/>
      <c r="AL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4"/>
      <c r="AH92" s="54"/>
      <c r="AI92" s="54"/>
      <c r="AJ92" s="54"/>
      <c r="AK92" s="51"/>
      <c r="AL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4"/>
      <c r="AH93" s="54"/>
      <c r="AI93" s="54"/>
      <c r="AJ93" s="54"/>
      <c r="AK93" s="51"/>
      <c r="AL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24"/>
      <c r="R94" s="24"/>
      <c r="S94" s="24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4"/>
      <c r="AH94" s="54"/>
      <c r="AI94" s="54"/>
      <c r="AJ94" s="54"/>
      <c r="AK94" s="51"/>
      <c r="AL94" s="24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24"/>
      <c r="R95" s="24"/>
      <c r="S95" s="24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4"/>
      <c r="AH95" s="54"/>
      <c r="AI95" s="54"/>
      <c r="AJ95" s="54"/>
      <c r="AK95" s="51"/>
      <c r="AL95" s="24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24"/>
      <c r="R96" s="24"/>
      <c r="S96" s="24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4"/>
      <c r="AH96" s="54"/>
      <c r="AI96" s="54"/>
      <c r="AJ96" s="54"/>
      <c r="AK96" s="51"/>
      <c r="AL96" s="24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24"/>
      <c r="R97" s="24"/>
      <c r="S97" s="24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4"/>
      <c r="AH97" s="54"/>
      <c r="AI97" s="54"/>
      <c r="AJ97" s="54"/>
      <c r="AK97" s="51"/>
      <c r="AL97" s="24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24"/>
      <c r="R98" s="24"/>
      <c r="S98" s="24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4"/>
      <c r="AH98" s="54"/>
      <c r="AI98" s="54"/>
      <c r="AJ98" s="54"/>
      <c r="AK98" s="51"/>
      <c r="AL98" s="24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24"/>
      <c r="R99" s="24"/>
      <c r="S99" s="24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4"/>
      <c r="AH99" s="54"/>
      <c r="AI99" s="54"/>
      <c r="AJ99" s="54"/>
      <c r="AK99" s="51"/>
      <c r="AL99" s="24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24"/>
      <c r="R100" s="24"/>
      <c r="S100" s="24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4"/>
      <c r="AH100" s="54"/>
      <c r="AI100" s="54"/>
      <c r="AJ100" s="54"/>
      <c r="AK100" s="51"/>
      <c r="AL100" s="24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24"/>
      <c r="R101" s="24"/>
      <c r="S101" s="24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4"/>
      <c r="AH101" s="54"/>
      <c r="AI101" s="54"/>
      <c r="AJ101" s="54"/>
      <c r="AK101" s="51"/>
      <c r="AL101" s="24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24"/>
      <c r="R102" s="24"/>
      <c r="S102" s="24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4"/>
      <c r="AH102" s="54"/>
      <c r="AI102" s="54"/>
      <c r="AJ102" s="54"/>
      <c r="AK102" s="51"/>
      <c r="AL102" s="24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4"/>
      <c r="R103" s="24"/>
      <c r="S103" s="24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4"/>
      <c r="AH103" s="54"/>
      <c r="AI103" s="54"/>
      <c r="AJ103" s="54"/>
      <c r="AK103" s="51"/>
      <c r="AL103" s="24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4"/>
      <c r="R104" s="24"/>
      <c r="S104" s="24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4"/>
      <c r="AH104" s="54"/>
      <c r="AI104" s="54"/>
      <c r="AJ104" s="54"/>
      <c r="AK104" s="51"/>
      <c r="AL104" s="24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4"/>
      <c r="R105" s="24"/>
      <c r="S105" s="24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4"/>
      <c r="AH105" s="54"/>
      <c r="AI105" s="54"/>
      <c r="AJ105" s="54"/>
      <c r="AK105" s="51"/>
      <c r="AL105" s="24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4"/>
      <c r="R106" s="24"/>
      <c r="S106" s="24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4"/>
      <c r="AH106" s="54"/>
      <c r="AI106" s="54"/>
      <c r="AJ106" s="54"/>
      <c r="AK106" s="51"/>
      <c r="AL106" s="24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4"/>
      <c r="R107" s="24"/>
      <c r="S107" s="24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4"/>
      <c r="AH107" s="54"/>
      <c r="AI107" s="54"/>
      <c r="AJ107" s="54"/>
      <c r="AK107" s="51"/>
      <c r="AL107" s="24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4"/>
      <c r="R108" s="24"/>
      <c r="S108" s="24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4"/>
      <c r="AH108" s="54"/>
      <c r="AI108" s="54"/>
      <c r="AJ108" s="54"/>
      <c r="AK108" s="51"/>
      <c r="AL108" s="24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4"/>
      <c r="R109" s="24"/>
      <c r="S109" s="24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4"/>
      <c r="AH109" s="54"/>
      <c r="AI109" s="54"/>
      <c r="AJ109" s="54"/>
      <c r="AK109" s="51"/>
      <c r="AL109" s="24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4"/>
      <c r="R110" s="24"/>
      <c r="S110" s="24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4"/>
      <c r="AH110" s="54"/>
      <c r="AI110" s="54"/>
      <c r="AJ110" s="54"/>
      <c r="AK110" s="51"/>
      <c r="AL110" s="24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4"/>
      <c r="R111" s="24"/>
      <c r="S111" s="24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4"/>
      <c r="AH111" s="54"/>
      <c r="AI111" s="54"/>
      <c r="AJ111" s="54"/>
      <c r="AK111" s="51"/>
      <c r="AL111" s="24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4"/>
      <c r="R112" s="24"/>
      <c r="S112" s="24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4"/>
      <c r="AH112" s="54"/>
      <c r="AI112" s="54"/>
      <c r="AJ112" s="54"/>
      <c r="AK112" s="51"/>
      <c r="AL112" s="24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4"/>
      <c r="R113" s="24"/>
      <c r="S113" s="24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4"/>
      <c r="AH113" s="54"/>
      <c r="AI113" s="54"/>
      <c r="AJ113" s="54"/>
      <c r="AK113" s="51"/>
      <c r="AL113" s="24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4"/>
      <c r="R114" s="24"/>
      <c r="S114" s="24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4"/>
      <c r="AH114" s="54"/>
      <c r="AI114" s="54"/>
      <c r="AJ114" s="54"/>
      <c r="AK114" s="51"/>
      <c r="AL114" s="24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4"/>
      <c r="R115" s="24"/>
      <c r="S115" s="24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4"/>
      <c r="AH115" s="54"/>
      <c r="AI115" s="54"/>
      <c r="AJ115" s="54"/>
      <c r="AK115" s="51"/>
      <c r="AL115" s="24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4"/>
      <c r="R116" s="24"/>
      <c r="S116" s="24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4"/>
      <c r="AH116" s="54"/>
      <c r="AI116" s="54"/>
      <c r="AJ116" s="54"/>
      <c r="AK116" s="51"/>
      <c r="AL116" s="24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4"/>
      <c r="R117" s="24"/>
      <c r="S117" s="24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4"/>
      <c r="AH117" s="54"/>
      <c r="AI117" s="54"/>
      <c r="AJ117" s="54"/>
      <c r="AK117" s="51"/>
      <c r="AL117" s="24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4"/>
      <c r="R118" s="24"/>
      <c r="S118" s="24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4"/>
      <c r="AH118" s="54"/>
      <c r="AI118" s="54"/>
      <c r="AJ118" s="54"/>
      <c r="AK118" s="51"/>
      <c r="AL118" s="24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4"/>
      <c r="R119" s="24"/>
      <c r="S119" s="24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4"/>
      <c r="AH119" s="54"/>
      <c r="AI119" s="54"/>
      <c r="AJ119" s="54"/>
      <c r="AK119" s="51"/>
      <c r="AL119" s="24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4"/>
      <c r="R120" s="24"/>
      <c r="S120" s="24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4"/>
      <c r="AH120" s="54"/>
      <c r="AI120" s="54"/>
      <c r="AJ120" s="54"/>
      <c r="AK120" s="51"/>
      <c r="AL120" s="24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4"/>
      <c r="R121" s="24"/>
      <c r="S121" s="24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4"/>
      <c r="AH121" s="54"/>
      <c r="AI121" s="54"/>
      <c r="AJ121" s="54"/>
      <c r="AK121" s="51"/>
      <c r="AL121" s="24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4"/>
      <c r="R122" s="24"/>
      <c r="S122" s="24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4"/>
      <c r="AH122" s="54"/>
      <c r="AI122" s="54"/>
      <c r="AJ122" s="54"/>
      <c r="AK122" s="51"/>
      <c r="AL122" s="24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4"/>
      <c r="R123" s="24"/>
      <c r="S123" s="24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4"/>
      <c r="AH123" s="54"/>
      <c r="AI123" s="54"/>
      <c r="AJ123" s="54"/>
      <c r="AK123" s="51"/>
      <c r="AL123" s="24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4"/>
      <c r="R124" s="24"/>
      <c r="S124" s="24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4"/>
      <c r="AH124" s="54"/>
      <c r="AI124" s="54"/>
      <c r="AJ124" s="54"/>
      <c r="AK124" s="51"/>
      <c r="AL124" s="24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4"/>
      <c r="R125" s="24"/>
      <c r="S125" s="24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4"/>
      <c r="AH125" s="54"/>
      <c r="AI125" s="54"/>
      <c r="AJ125" s="54"/>
      <c r="AK125" s="51"/>
      <c r="AL125" s="24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4"/>
      <c r="R126" s="24"/>
      <c r="S126" s="24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4"/>
      <c r="AH126" s="54"/>
      <c r="AI126" s="54"/>
      <c r="AJ126" s="54"/>
      <c r="AK126" s="51"/>
      <c r="AL126" s="24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4"/>
      <c r="R127" s="24"/>
      <c r="S127" s="24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4"/>
      <c r="AH127" s="54"/>
      <c r="AI127" s="54"/>
      <c r="AJ127" s="54"/>
      <c r="AK127" s="51"/>
      <c r="AL127" s="24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4"/>
      <c r="R128" s="24"/>
      <c r="S128" s="24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4"/>
      <c r="AH128" s="54"/>
      <c r="AI128" s="54"/>
      <c r="AJ128" s="54"/>
      <c r="AK128" s="51"/>
      <c r="AL128" s="24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4"/>
      <c r="R129" s="24"/>
      <c r="S129" s="24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4"/>
      <c r="AH129" s="54"/>
      <c r="AI129" s="54"/>
      <c r="AJ129" s="54"/>
      <c r="AK129" s="51"/>
      <c r="AL129" s="24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4"/>
      <c r="R130" s="24"/>
      <c r="S130" s="24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4"/>
      <c r="AH130" s="54"/>
      <c r="AI130" s="54"/>
      <c r="AJ130" s="54"/>
      <c r="AK130" s="51"/>
      <c r="AL130" s="24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4"/>
      <c r="R131" s="24"/>
      <c r="S131" s="24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4"/>
      <c r="AH131" s="54"/>
      <c r="AI131" s="54"/>
      <c r="AJ131" s="54"/>
      <c r="AK131" s="51"/>
      <c r="AL131" s="24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4"/>
      <c r="R132" s="24"/>
      <c r="S132" s="24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4"/>
      <c r="AH132" s="54"/>
      <c r="AI132" s="54"/>
      <c r="AJ132" s="54"/>
      <c r="AK132" s="51"/>
      <c r="AL132" s="24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4"/>
      <c r="R133" s="24"/>
      <c r="S133" s="24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4"/>
      <c r="AH133" s="54"/>
      <c r="AI133" s="54"/>
      <c r="AJ133" s="54"/>
      <c r="AK133" s="51"/>
      <c r="AL133" s="24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4"/>
      <c r="R134" s="24"/>
      <c r="S134" s="24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4"/>
      <c r="AH134" s="54"/>
      <c r="AI134" s="54"/>
      <c r="AJ134" s="54"/>
      <c r="AK134" s="51"/>
      <c r="AL134" s="24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4"/>
      <c r="R135" s="24"/>
      <c r="S135" s="24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4"/>
      <c r="AH135" s="54"/>
      <c r="AI135" s="54"/>
      <c r="AJ135" s="54"/>
      <c r="AK135" s="51"/>
      <c r="AL135" s="24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4"/>
      <c r="R136" s="24"/>
      <c r="S136" s="24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4"/>
      <c r="AH136" s="54"/>
      <c r="AI136" s="54"/>
      <c r="AJ136" s="54"/>
      <c r="AK136" s="51"/>
      <c r="AL136" s="24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4"/>
      <c r="R137" s="24"/>
      <c r="S137" s="24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4"/>
      <c r="AH137" s="54"/>
      <c r="AI137" s="54"/>
      <c r="AJ137" s="54"/>
      <c r="AK137" s="51"/>
      <c r="AL137" s="24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4"/>
      <c r="R138" s="24"/>
      <c r="S138" s="24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4"/>
      <c r="AH138" s="54"/>
      <c r="AI138" s="54"/>
      <c r="AJ138" s="54"/>
      <c r="AK138" s="51"/>
      <c r="AL138" s="24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4"/>
      <c r="R139" s="24"/>
      <c r="S139" s="24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4"/>
      <c r="AH139" s="54"/>
      <c r="AI139" s="54"/>
      <c r="AJ139" s="54"/>
      <c r="AK139" s="51"/>
      <c r="AL139" s="24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4"/>
      <c r="R140" s="24"/>
      <c r="S140" s="24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4"/>
      <c r="AH140" s="54"/>
      <c r="AI140" s="54"/>
      <c r="AJ140" s="54"/>
      <c r="AK140" s="51"/>
      <c r="AL140" s="24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4"/>
      <c r="R141" s="24"/>
      <c r="S141" s="24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4"/>
      <c r="AH141" s="54"/>
      <c r="AI141" s="54"/>
      <c r="AJ141" s="54"/>
      <c r="AK141" s="51"/>
      <c r="AL141" s="24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4"/>
      <c r="R142" s="24"/>
      <c r="S142" s="24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4"/>
      <c r="AH142" s="54"/>
      <c r="AI142" s="54"/>
      <c r="AJ142" s="54"/>
      <c r="AK142" s="51"/>
      <c r="AL142" s="24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4"/>
      <c r="R143" s="24"/>
      <c r="S143" s="24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4"/>
      <c r="AH143" s="54"/>
      <c r="AI143" s="54"/>
      <c r="AJ143" s="54"/>
      <c r="AK143" s="51"/>
      <c r="AL143" s="24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4"/>
      <c r="R144" s="24"/>
      <c r="S144" s="24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4"/>
      <c r="AH144" s="54"/>
      <c r="AI144" s="54"/>
      <c r="AJ144" s="54"/>
      <c r="AK144" s="51"/>
      <c r="AL144" s="24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4"/>
      <c r="R145" s="24"/>
      <c r="S145" s="24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4"/>
      <c r="AH145" s="54"/>
      <c r="AI145" s="54"/>
      <c r="AJ145" s="54"/>
      <c r="AK145" s="51"/>
      <c r="AL145" s="24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4"/>
      <c r="R146" s="24"/>
      <c r="S146" s="24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4"/>
      <c r="AH146" s="54"/>
      <c r="AI146" s="54"/>
      <c r="AJ146" s="54"/>
      <c r="AK146" s="51"/>
      <c r="AL146" s="24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4"/>
      <c r="R147" s="24"/>
      <c r="S147" s="24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4"/>
      <c r="AH147" s="54"/>
      <c r="AI147" s="54"/>
      <c r="AJ147" s="54"/>
      <c r="AK147" s="51"/>
      <c r="AL147" s="24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4"/>
      <c r="R148" s="24"/>
      <c r="S148" s="24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4"/>
      <c r="AH148" s="54"/>
      <c r="AI148" s="54"/>
      <c r="AJ148" s="54"/>
      <c r="AK148" s="51"/>
      <c r="AL148" s="24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4"/>
      <c r="R149" s="24"/>
      <c r="S149" s="24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4"/>
      <c r="AH149" s="54"/>
      <c r="AI149" s="54"/>
      <c r="AJ149" s="54"/>
      <c r="AK149" s="51"/>
      <c r="AL149" s="24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4"/>
      <c r="R150" s="24"/>
      <c r="S150" s="24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4"/>
      <c r="AH150" s="54"/>
      <c r="AI150" s="54"/>
      <c r="AJ150" s="54"/>
      <c r="AK150" s="51"/>
      <c r="AL150" s="24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4"/>
      <c r="R151" s="24"/>
      <c r="S151" s="24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4"/>
      <c r="AH151" s="54"/>
      <c r="AI151" s="54"/>
      <c r="AJ151" s="54"/>
      <c r="AK151" s="51"/>
      <c r="AL151" s="24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4"/>
      <c r="R152" s="24"/>
      <c r="S152" s="24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4"/>
      <c r="AH152" s="54"/>
      <c r="AI152" s="54"/>
      <c r="AJ152" s="54"/>
      <c r="AK152" s="51"/>
      <c r="AL152" s="24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4"/>
      <c r="R153" s="24"/>
      <c r="S153" s="24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4"/>
      <c r="AH153" s="54"/>
      <c r="AI153" s="54"/>
      <c r="AJ153" s="54"/>
      <c r="AK153" s="51"/>
      <c r="AL153" s="24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4"/>
      <c r="R154" s="24"/>
      <c r="S154" s="24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4"/>
      <c r="AH154" s="54"/>
      <c r="AI154" s="54"/>
      <c r="AJ154" s="54"/>
      <c r="AK154" s="51"/>
      <c r="AL154" s="24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4"/>
      <c r="R155" s="24"/>
      <c r="S155" s="24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4"/>
      <c r="AH155" s="54"/>
      <c r="AI155" s="54"/>
      <c r="AJ155" s="54"/>
      <c r="AK155" s="51"/>
      <c r="AL155" s="24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4"/>
      <c r="R156" s="24"/>
      <c r="S156" s="24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4"/>
      <c r="AH156" s="54"/>
      <c r="AI156" s="54"/>
      <c r="AJ156" s="54"/>
      <c r="AK156" s="51"/>
      <c r="AL156" s="24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4"/>
      <c r="R157" s="24"/>
      <c r="S157" s="24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4"/>
      <c r="AH157" s="54"/>
      <c r="AI157" s="54"/>
      <c r="AJ157" s="54"/>
      <c r="AK157" s="51"/>
      <c r="AL157" s="24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4"/>
      <c r="R158" s="24"/>
      <c r="S158" s="24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4"/>
      <c r="AH158" s="54"/>
      <c r="AI158" s="54"/>
      <c r="AJ158" s="54"/>
      <c r="AK158" s="51"/>
      <c r="AL158" s="24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4"/>
      <c r="R159" s="24"/>
      <c r="S159" s="24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4"/>
      <c r="AH159" s="54"/>
      <c r="AI159" s="54"/>
      <c r="AJ159" s="54"/>
      <c r="AK159" s="51"/>
      <c r="AL159" s="24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4"/>
      <c r="R160" s="24"/>
      <c r="S160" s="24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4"/>
      <c r="AH160" s="54"/>
      <c r="AI160" s="54"/>
      <c r="AJ160" s="54"/>
      <c r="AK160" s="51"/>
      <c r="AL160" s="24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4"/>
      <c r="R161" s="24"/>
      <c r="S161" s="24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4"/>
      <c r="AH161" s="54"/>
      <c r="AI161" s="54"/>
      <c r="AJ161" s="54"/>
      <c r="AK161" s="51"/>
      <c r="AL161" s="24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4"/>
      <c r="R162" s="24"/>
      <c r="S162" s="24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4"/>
      <c r="AH162" s="54"/>
      <c r="AI162" s="54"/>
      <c r="AJ162" s="54"/>
      <c r="AK162" s="51"/>
      <c r="AL162" s="24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4"/>
      <c r="R163" s="24"/>
      <c r="S163" s="24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4"/>
      <c r="AH163" s="54"/>
      <c r="AI163" s="54"/>
      <c r="AJ163" s="54"/>
      <c r="AK163" s="51"/>
      <c r="AL163" s="24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4"/>
      <c r="R164" s="24"/>
      <c r="S164" s="24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4"/>
      <c r="AH164" s="54"/>
      <c r="AI164" s="54"/>
      <c r="AJ164" s="54"/>
      <c r="AK164" s="51"/>
      <c r="AL164" s="24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4"/>
      <c r="R165" s="24"/>
      <c r="S165" s="24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4"/>
      <c r="AH165" s="54"/>
      <c r="AI165" s="54"/>
      <c r="AJ165" s="54"/>
      <c r="AK165" s="51"/>
      <c r="AL165" s="24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4"/>
      <c r="R166" s="24"/>
      <c r="S166" s="24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4"/>
      <c r="AH166" s="54"/>
      <c r="AI166" s="54"/>
      <c r="AJ166" s="54"/>
      <c r="AK166" s="51"/>
      <c r="AL166" s="24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4"/>
      <c r="R167" s="24"/>
      <c r="S167" s="24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4"/>
      <c r="AH167" s="54"/>
      <c r="AI167" s="54"/>
      <c r="AJ167" s="54"/>
      <c r="AK167" s="51"/>
      <c r="AL167" s="24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4"/>
      <c r="R168" s="24"/>
      <c r="S168" s="24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4"/>
      <c r="AH168" s="54"/>
      <c r="AI168" s="54"/>
      <c r="AJ168" s="54"/>
      <c r="AK168" s="51"/>
      <c r="AL168" s="24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4"/>
      <c r="R169" s="24"/>
      <c r="S169" s="24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4"/>
      <c r="AH169" s="54"/>
      <c r="AI169" s="54"/>
      <c r="AJ169" s="54"/>
      <c r="AK169" s="51"/>
      <c r="AL169" s="24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4"/>
      <c r="R170" s="24"/>
      <c r="S170" s="24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4"/>
      <c r="AH170" s="54"/>
      <c r="AI170" s="54"/>
      <c r="AJ170" s="54"/>
      <c r="AK170" s="51"/>
      <c r="AL170" s="24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4"/>
      <c r="R171" s="24"/>
      <c r="S171" s="24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4"/>
      <c r="AH171" s="54"/>
      <c r="AI171" s="54"/>
      <c r="AJ171" s="54"/>
      <c r="AK171" s="51"/>
      <c r="AL171" s="24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4"/>
      <c r="R172" s="24"/>
      <c r="S172" s="24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4"/>
      <c r="AH172" s="54"/>
      <c r="AI172" s="54"/>
      <c r="AJ172" s="54"/>
      <c r="AK172" s="51"/>
      <c r="AL172" s="24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4"/>
      <c r="R173" s="24"/>
      <c r="S173" s="24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4"/>
      <c r="AH173" s="54"/>
      <c r="AI173" s="54"/>
      <c r="AJ173" s="54"/>
      <c r="AK173" s="51"/>
      <c r="AL173" s="24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4"/>
      <c r="R174" s="24"/>
      <c r="S174" s="24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4"/>
      <c r="AH174" s="54"/>
      <c r="AI174" s="54"/>
      <c r="AJ174" s="54"/>
      <c r="AK174" s="51"/>
      <c r="AL174" s="24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4"/>
      <c r="R175" s="24"/>
      <c r="S175" s="24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4"/>
      <c r="AH175" s="54"/>
      <c r="AI175" s="54"/>
      <c r="AJ175" s="54"/>
      <c r="AK175" s="51"/>
      <c r="AL175" s="24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A176" s="51"/>
      <c r="B176" s="51"/>
      <c r="C176" s="51"/>
      <c r="D176" s="51"/>
      <c r="L176"/>
      <c r="M176"/>
      <c r="N176"/>
      <c r="O176"/>
      <c r="P176"/>
      <c r="Q176" s="24"/>
      <c r="R176" s="24"/>
      <c r="S176" s="24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4"/>
      <c r="AH176" s="54"/>
      <c r="AI176" s="54"/>
      <c r="AJ176" s="54"/>
      <c r="AK176" s="51"/>
      <c r="AL176" s="24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:57" ht="14.25" x14ac:dyDescent="0.2">
      <c r="A177" s="51"/>
      <c r="B177" s="51"/>
      <c r="C177" s="51"/>
      <c r="D177" s="51"/>
      <c r="L177"/>
      <c r="M177"/>
      <c r="N177"/>
      <c r="O177"/>
      <c r="P177"/>
      <c r="Q177" s="24"/>
      <c r="R177" s="24"/>
      <c r="S177" s="24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4"/>
      <c r="AH177" s="54"/>
      <c r="AI177" s="54"/>
      <c r="AJ177" s="54"/>
      <c r="AK177" s="51"/>
      <c r="AL177" s="24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</row>
    <row r="178" spans="1:57" ht="14.25" x14ac:dyDescent="0.2">
      <c r="A178" s="51"/>
      <c r="B178" s="51"/>
      <c r="C178" s="51"/>
      <c r="D178" s="51"/>
      <c r="L178"/>
      <c r="M178"/>
      <c r="N178"/>
      <c r="O178"/>
      <c r="P178"/>
      <c r="Q178" s="24"/>
      <c r="R178" s="24"/>
      <c r="S178" s="24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4"/>
      <c r="AH178" s="54"/>
      <c r="AI178" s="54"/>
      <c r="AJ178" s="54"/>
      <c r="AK178" s="51"/>
      <c r="AL178" s="24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4"/>
      <c r="AH179" s="54"/>
      <c r="AI179" s="54"/>
      <c r="AJ179" s="54"/>
      <c r="AK179" s="51"/>
      <c r="AL179" s="24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4"/>
      <c r="AH180" s="54"/>
      <c r="AI180" s="54"/>
      <c r="AJ180" s="54"/>
      <c r="AK180" s="51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4"/>
      <c r="AH181" s="54"/>
      <c r="AI181" s="54"/>
      <c r="AJ181" s="54"/>
      <c r="AK181" s="51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4"/>
      <c r="AH182" s="54"/>
      <c r="AI182" s="54"/>
      <c r="AJ182" s="54"/>
      <c r="AK182" s="51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4"/>
      <c r="AH183" s="54"/>
      <c r="AI183" s="54"/>
      <c r="AJ183" s="54"/>
      <c r="AK183" s="51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4"/>
      <c r="AH184" s="54"/>
      <c r="AI184" s="54"/>
      <c r="AJ184" s="54"/>
      <c r="AK184" s="51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4"/>
      <c r="AH185" s="54"/>
      <c r="AI185" s="54"/>
      <c r="AJ185" s="54"/>
      <c r="AK185" s="51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4"/>
      <c r="AH186" s="54"/>
      <c r="AI186" s="54"/>
      <c r="AJ186" s="54"/>
      <c r="AK186" s="24"/>
      <c r="AL186" s="24"/>
    </row>
    <row r="187" spans="1:57" x14ac:dyDescent="0.25">
      <c r="R187" s="28"/>
      <c r="S187" s="28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4"/>
      <c r="AH187" s="54"/>
      <c r="AI187" s="54"/>
      <c r="AJ187" s="54"/>
    </row>
    <row r="188" spans="1:57" x14ac:dyDescent="0.25">
      <c r="R188" s="28"/>
      <c r="S188" s="28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4"/>
      <c r="AH188" s="54"/>
      <c r="AI188" s="54"/>
      <c r="AJ188" s="54"/>
    </row>
    <row r="189" spans="1:57" x14ac:dyDescent="0.25">
      <c r="R189" s="28"/>
      <c r="S189" s="28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4"/>
      <c r="AH189" s="54"/>
      <c r="AI189" s="54"/>
      <c r="AJ189" s="54"/>
    </row>
    <row r="190" spans="1:57" x14ac:dyDescent="0.25">
      <c r="L190"/>
      <c r="M190"/>
      <c r="N190"/>
      <c r="O190"/>
      <c r="P190"/>
      <c r="R190" s="28"/>
      <c r="S190" s="28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4"/>
      <c r="AH190" s="54"/>
      <c r="AI190" s="54"/>
      <c r="AJ190" s="54"/>
      <c r="AK190"/>
      <c r="AL190"/>
    </row>
    <row r="191" spans="1:57" x14ac:dyDescent="0.25">
      <c r="L191"/>
      <c r="M191"/>
      <c r="N191"/>
      <c r="O191"/>
      <c r="P191"/>
      <c r="R191" s="28"/>
      <c r="S191" s="28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4"/>
      <c r="AH191" s="54"/>
      <c r="AI191" s="54"/>
      <c r="AJ191" s="54"/>
      <c r="AK191"/>
      <c r="AL191"/>
    </row>
    <row r="192" spans="1:57" x14ac:dyDescent="0.25">
      <c r="L192"/>
      <c r="M192"/>
      <c r="N192"/>
      <c r="O192"/>
      <c r="P192"/>
      <c r="R192" s="28"/>
      <c r="S192" s="28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4"/>
      <c r="AH192" s="54"/>
      <c r="AI192" s="54"/>
      <c r="AJ192" s="5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4"/>
      <c r="AH193" s="54"/>
      <c r="AI193" s="54"/>
      <c r="AJ193" s="5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4"/>
      <c r="AH194" s="54"/>
      <c r="AI194" s="54"/>
      <c r="AJ194" s="5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4"/>
      <c r="AH195" s="54"/>
      <c r="AI195" s="54"/>
      <c r="AJ195" s="5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4"/>
      <c r="AH196" s="54"/>
      <c r="AI196" s="54"/>
      <c r="AJ196" s="5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4"/>
      <c r="AH197" s="54"/>
      <c r="AI197" s="54"/>
      <c r="AJ197" s="5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4"/>
      <c r="AH198" s="54"/>
      <c r="AI198" s="54"/>
      <c r="AJ198" s="5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4"/>
      <c r="AH199" s="54"/>
      <c r="AI199" s="54"/>
      <c r="AJ199" s="5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4"/>
      <c r="AH200" s="54"/>
      <c r="AI200" s="54"/>
      <c r="AJ200" s="5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4"/>
      <c r="AH201" s="54"/>
      <c r="AI201" s="54"/>
      <c r="AJ201" s="5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/>
      <c r="AL214"/>
    </row>
    <row r="215" spans="12:38" ht="14.25" x14ac:dyDescent="0.2">
      <c r="L215"/>
      <c r="M215"/>
      <c r="N215"/>
      <c r="O215"/>
      <c r="P215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/>
      <c r="AL215"/>
    </row>
    <row r="216" spans="12:38" ht="14.25" x14ac:dyDescent="0.2">
      <c r="L216"/>
      <c r="M216"/>
      <c r="N216"/>
      <c r="O216"/>
      <c r="P216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/>
      <c r="AL216"/>
    </row>
    <row r="217" spans="12:38" ht="14.25" x14ac:dyDescent="0.2">
      <c r="L217"/>
      <c r="M217"/>
      <c r="N217"/>
      <c r="O217"/>
      <c r="P217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/>
      <c r="AL217"/>
    </row>
    <row r="218" spans="12:38" ht="14.25" x14ac:dyDescent="0.2">
      <c r="L218"/>
      <c r="M218"/>
      <c r="N218"/>
      <c r="O218"/>
      <c r="P218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/>
      <c r="AL218"/>
    </row>
  </sheetData>
  <sortState ref="B13:Z14">
    <sortCondition ref="B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2018-12-13T09:01:40Z</dcterms:modified>
</cp:coreProperties>
</file>