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I56" i="1" l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57" i="1"/>
  <c r="J57" i="1"/>
  <c r="I57" i="1"/>
  <c r="H57" i="1"/>
  <c r="K56" i="1"/>
  <c r="J56" i="1"/>
  <c r="H56" i="1"/>
  <c r="K55" i="1"/>
  <c r="J55" i="1"/>
  <c r="I55" i="1"/>
  <c r="H55" i="1"/>
  <c r="K53" i="1"/>
  <c r="J53" i="1"/>
  <c r="I53" i="1"/>
  <c r="H53" i="1"/>
  <c r="K54" i="1"/>
  <c r="J54" i="1"/>
  <c r="I54" i="1"/>
  <c r="H54" i="1"/>
  <c r="K15" i="4" l="1"/>
  <c r="V12" i="4" l="1"/>
  <c r="O16" i="4" l="1"/>
  <c r="N16" i="4"/>
  <c r="M16" i="4"/>
  <c r="L16" i="4"/>
  <c r="O15" i="4"/>
  <c r="N15" i="4"/>
  <c r="M15" i="4"/>
  <c r="L15" i="4"/>
  <c r="AS12" i="4"/>
  <c r="AQ12" i="4"/>
  <c r="AP12" i="4"/>
  <c r="AO12" i="4"/>
  <c r="AN12" i="4"/>
  <c r="AM12" i="4"/>
  <c r="AG12" i="4"/>
  <c r="K17" i="4" s="1"/>
  <c r="AE12" i="4"/>
  <c r="AD12" i="4"/>
  <c r="H17" i="4" s="1"/>
  <c r="AC12" i="4"/>
  <c r="G17" i="4" s="1"/>
  <c r="AB12" i="4"/>
  <c r="F17" i="4" s="1"/>
  <c r="AA12" i="4"/>
  <c r="E17" i="4" s="1"/>
  <c r="W12" i="4"/>
  <c r="U12" i="4"/>
  <c r="T12" i="4"/>
  <c r="S12" i="4"/>
  <c r="R12" i="4"/>
  <c r="Q12" i="4"/>
  <c r="K12" i="4"/>
  <c r="K16" i="4" s="1"/>
  <c r="K18" i="4" s="1"/>
  <c r="I12" i="4"/>
  <c r="I16" i="4" s="1"/>
  <c r="H12" i="4"/>
  <c r="H16" i="4" s="1"/>
  <c r="H18" i="4" s="1"/>
  <c r="G12" i="4"/>
  <c r="G16" i="4" s="1"/>
  <c r="G18" i="4" s="1"/>
  <c r="F12" i="4"/>
  <c r="F16" i="4" s="1"/>
  <c r="F18" i="4" s="1"/>
  <c r="E12" i="4"/>
  <c r="E16" i="4" s="1"/>
  <c r="E18" i="4" s="1"/>
  <c r="AF12" i="4" l="1"/>
  <c r="N18" i="4"/>
  <c r="L18" i="4"/>
  <c r="M18" i="4"/>
  <c r="N17" i="4"/>
  <c r="L17" i="4"/>
  <c r="M17" i="4"/>
  <c r="I17" i="4"/>
  <c r="AQ25" i="1"/>
  <c r="AP25" i="1"/>
  <c r="AO25" i="1"/>
  <c r="AN25" i="1"/>
  <c r="AM25" i="1"/>
  <c r="AL25" i="1"/>
  <c r="L25" i="1"/>
  <c r="K25" i="1"/>
  <c r="J25" i="1"/>
  <c r="I25" i="1"/>
  <c r="H25" i="1"/>
  <c r="G25" i="1"/>
  <c r="F25" i="1"/>
  <c r="E25" i="1"/>
  <c r="M21" i="1"/>
  <c r="M20" i="1"/>
  <c r="M19" i="1"/>
  <c r="M16" i="1"/>
  <c r="M15" i="1"/>
  <c r="M14" i="1"/>
  <c r="M13" i="1"/>
  <c r="M12" i="1"/>
  <c r="M11" i="1"/>
  <c r="M10" i="1"/>
  <c r="M25" i="1" l="1"/>
  <c r="J17" i="4"/>
  <c r="O17" i="4"/>
  <c r="I18" i="4"/>
  <c r="O34" i="1"/>
  <c r="O18" i="4" l="1"/>
</calcChain>
</file>

<file path=xl/sharedStrings.xml><?xml version="1.0" encoding="utf-8"?>
<sst xmlns="http://schemas.openxmlformats.org/spreadsheetml/2006/main" count="506" uniqueCount="277">
  <si>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</si>
  <si>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</si>
  <si>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</si>
  <si>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</si>
  <si>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</si>
  <si>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</si>
  <si>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</si>
  <si>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</si>
  <si>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</si>
  <si>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</si>
  <si>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</si>
  <si>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</si>
  <si>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</si>
  <si>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</si>
  <si>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</si>
  <si>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</si>
  <si>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</si>
  <si>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</si>
  <si>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</si>
  <si>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</si>
  <si>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</si>
  <si>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</si>
  <si>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</si>
  <si>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</si>
  <si>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</si>
  <si>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</si>
  <si>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</si>
  <si>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</si>
  <si>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</si>
  <si>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</si>
  <si>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</si>
  <si>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</si>
  <si>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</si>
  <si>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</si>
  <si>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</si>
  <si>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</si>
  <si>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</si>
  <si>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</si>
  <si>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</si>
  <si>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</si>
  <si>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</si>
  <si>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</si>
  <si>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</si>
  <si>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</si>
  <si>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</si>
  <si>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</si>
  <si>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</si>
  <si>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</si>
  <si>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</si>
  <si>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</si>
  <si>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</si>
  <si>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</si>
  <si>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</si>
  <si>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</si>
  <si>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</si>
  <si>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</si>
  <si>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KAIKKIEN AIKOJEN TILASTOT, TOP-10</t>
  </si>
  <si>
    <t>PESISPÖRSSIRAJAT</t>
  </si>
  <si>
    <t>1.  ottelu</t>
  </si>
  <si>
    <t>hSM</t>
  </si>
  <si>
    <t>Seurat</t>
  </si>
  <si>
    <t>Itä</t>
  </si>
  <si>
    <t>3.</t>
  </si>
  <si>
    <t>2/5</t>
  </si>
  <si>
    <t>4.</t>
  </si>
  <si>
    <t>6.</t>
  </si>
  <si>
    <t>7.</t>
  </si>
  <si>
    <t>jok</t>
  </si>
  <si>
    <t>8.</t>
  </si>
  <si>
    <t>0/2</t>
  </si>
  <si>
    <t>11.</t>
  </si>
  <si>
    <t>0/0</t>
  </si>
  <si>
    <t>0/4</t>
  </si>
  <si>
    <t>12.</t>
  </si>
  <si>
    <t>ykköspesis</t>
  </si>
  <si>
    <t>****</t>
  </si>
  <si>
    <t xml:space="preserve">      Mitalit</t>
  </si>
  <si>
    <t>Toni Juurakko</t>
  </si>
  <si>
    <t>2.7.1971   Alavus</t>
  </si>
  <si>
    <t>AA = Alajärven Ankkurit  (1944)</t>
  </si>
  <si>
    <t>KylKai = Kylävuoren Kaiku, Kurikka</t>
  </si>
  <si>
    <t>KPL = Kouvolan Pallonlyöjät  (1931)</t>
  </si>
  <si>
    <t>APV = Alavuden Peli-Veikot  (1953)</t>
  </si>
  <si>
    <t>KoU = Koskenkorvan Urheilijat  (1945)</t>
  </si>
  <si>
    <t>Kiri = Jyväskyän Kiri  (1930)</t>
  </si>
  <si>
    <t>ViVe = Vimpelin Veto  (1934)</t>
  </si>
  <si>
    <t>JoJy = Jokivarren Jytinä  (2004)</t>
  </si>
  <si>
    <t>AU = Alavuden Urheilijat  (1932)</t>
  </si>
  <si>
    <t>ANsU = Alavuden Nuorisoseuran Urheilijat  (1953),  kasvattajaseura</t>
  </si>
  <si>
    <t>ANsU</t>
  </si>
  <si>
    <t>maakuntasarja</t>
  </si>
  <si>
    <t>AU</t>
  </si>
  <si>
    <t>KoU</t>
  </si>
  <si>
    <t>5.</t>
  </si>
  <si>
    <t>AA</t>
  </si>
  <si>
    <t>Kiri</t>
  </si>
  <si>
    <t>14.</t>
  </si>
  <si>
    <t>KylKai</t>
  </si>
  <si>
    <t>9.</t>
  </si>
  <si>
    <t>ViVe</t>
  </si>
  <si>
    <t>KPL</t>
  </si>
  <si>
    <t>JoJy</t>
  </si>
  <si>
    <t>suomensarja</t>
  </si>
  <si>
    <t>APV</t>
  </si>
  <si>
    <t>10.</t>
  </si>
  <si>
    <t>0-0-1</t>
  </si>
  <si>
    <t>12.05. 1996  HP - AA  2-0  (4-2, 8-1)</t>
  </si>
  <si>
    <t>16.05. 1996  AA - HP-K  1-2  (2-1, 5-6, 0-0, 1-4)</t>
  </si>
  <si>
    <t>12.07. 1998  Kiri - JuPa  2-0  (7-1, 11-0)</t>
  </si>
  <si>
    <t>2.  ottelu</t>
  </si>
  <si>
    <t>81.  ottelu</t>
  </si>
  <si>
    <t xml:space="preserve">  24 v 10 kk 10 pv</t>
  </si>
  <si>
    <t xml:space="preserve">  24 v 10 kk 14 pv</t>
  </si>
  <si>
    <t xml:space="preserve">  27 v   0 kk 10 pv</t>
  </si>
  <si>
    <t>MIEHET</t>
  </si>
  <si>
    <t>04.07. 1999  Sotkamo</t>
  </si>
  <si>
    <t xml:space="preserve">  2-0  (11-7, 2-0)</t>
  </si>
  <si>
    <t>Pasi Varonen</t>
  </si>
  <si>
    <t>Ikä ensimmäisessä ottelussa</t>
  </si>
  <si>
    <t>YKKÖSPESIS</t>
  </si>
  <si>
    <t>28 v  0 kk  2 pv</t>
  </si>
  <si>
    <t>2.</t>
  </si>
  <si>
    <t>1-3  SoJy</t>
  </si>
  <si>
    <t>3-2  KoU</t>
  </si>
  <si>
    <t>1-3  Tahko</t>
  </si>
  <si>
    <t>2-1  PattU</t>
  </si>
  <si>
    <t>0-3  KiPa</t>
  </si>
  <si>
    <t>1-3  KiPa</t>
  </si>
  <si>
    <t>3-2  KiPa</t>
  </si>
  <si>
    <t>0-2  Tahko</t>
  </si>
  <si>
    <t>1/2</t>
  </si>
  <si>
    <t>0-1-0</t>
  </si>
  <si>
    <t xml:space="preserve">     Runkosarja  TOP - 30</t>
  </si>
  <si>
    <t>26.</t>
  </si>
  <si>
    <t>19.</t>
  </si>
  <si>
    <t>25.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</si>
  <si>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</si>
  <si>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</si>
  <si>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</si>
  <si>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</si>
  <si>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</si>
  <si>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</si>
  <si>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</si>
  <si>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</si>
  <si>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</si>
  <si>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34.</t>
  </si>
  <si>
    <t>75.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</si>
  <si>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</si>
  <si>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</si>
  <si>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</si>
  <si>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</si>
  <si>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</si>
  <si>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</si>
  <si>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</si>
  <si>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300</t>
  </si>
  <si>
    <t xml:space="preserve"> 1945 - 1996</t>
  </si>
  <si>
    <t xml:space="preserve"> 1945 - 1997</t>
  </si>
  <si>
    <t xml:space="preserve"> Lyöjätilasto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</si>
  <si>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</si>
  <si>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</si>
  <si>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</si>
  <si>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</si>
  <si>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</si>
  <si>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</si>
  <si>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</si>
  <si>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</si>
  <si>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1945 - 2006</t>
  </si>
  <si>
    <t xml:space="preserve"> 400</t>
  </si>
  <si>
    <t xml:space="preserve"> PLAY OFF,  KA / OTT</t>
  </si>
  <si>
    <t xml:space="preserve"> PLAY OFF, TASASATASET,  ka. / peli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</si>
  <si>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</si>
  <si>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</si>
  <si>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</si>
  <si>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</si>
  <si>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</si>
  <si>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</si>
  <si>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1979 - 2004</t>
  </si>
  <si>
    <t xml:space="preserve"> 1979 - 2005</t>
  </si>
  <si>
    <t xml:space="preserve"> 1979 - 2006</t>
  </si>
  <si>
    <t>123. ottelu</t>
  </si>
  <si>
    <t>180. ottelu</t>
  </si>
  <si>
    <t>247. ottelu</t>
  </si>
  <si>
    <t>202.   11.05. 2004  ViVe - PattU  2-1</t>
  </si>
  <si>
    <t>32 v 10 kk   9 pv</t>
  </si>
  <si>
    <t xml:space="preserve">  84.   11.07. 2000  KoU - AA  2-0</t>
  </si>
  <si>
    <t xml:space="preserve">  29.   25.07. 2002  KoU - SMJ  1-2</t>
  </si>
  <si>
    <t xml:space="preserve">  16.   21.07. 2005  Lippo - KPL  2-0</t>
  </si>
  <si>
    <t>582.</t>
  </si>
  <si>
    <t>447.</t>
  </si>
  <si>
    <t>354.</t>
  </si>
  <si>
    <t>295.</t>
  </si>
  <si>
    <t>284.</t>
  </si>
  <si>
    <t>263.</t>
  </si>
  <si>
    <t>242.</t>
  </si>
  <si>
    <t>239.</t>
  </si>
  <si>
    <t>220.</t>
  </si>
  <si>
    <t>201.</t>
  </si>
  <si>
    <t>196.</t>
  </si>
  <si>
    <t>678.</t>
  </si>
  <si>
    <t>363.</t>
  </si>
  <si>
    <t>165.</t>
  </si>
  <si>
    <t>89.</t>
  </si>
  <si>
    <t>74.</t>
  </si>
  <si>
    <t>40.</t>
  </si>
  <si>
    <t>27.</t>
  </si>
  <si>
    <t>16.</t>
  </si>
  <si>
    <t>17.</t>
  </si>
  <si>
    <t>1263.</t>
  </si>
  <si>
    <t>1142.</t>
  </si>
  <si>
    <t>965.</t>
  </si>
  <si>
    <t>932.</t>
  </si>
  <si>
    <t>936.</t>
  </si>
  <si>
    <t>917.</t>
  </si>
  <si>
    <t>854.</t>
  </si>
  <si>
    <t>867.</t>
  </si>
  <si>
    <t>826.</t>
  </si>
  <si>
    <t>840.</t>
  </si>
  <si>
    <t>852.</t>
  </si>
  <si>
    <t>892.</t>
  </si>
  <si>
    <t>596.</t>
  </si>
  <si>
    <t>361.</t>
  </si>
  <si>
    <t>265.</t>
  </si>
  <si>
    <t>243.</t>
  </si>
  <si>
    <t>174.</t>
  </si>
  <si>
    <t>139.</t>
  </si>
  <si>
    <t>133.</t>
  </si>
  <si>
    <t>106.</t>
  </si>
  <si>
    <t>87.</t>
  </si>
  <si>
    <t>85.</t>
  </si>
  <si>
    <t>891.</t>
  </si>
  <si>
    <t>700.</t>
  </si>
  <si>
    <t>517.</t>
  </si>
  <si>
    <t>413.</t>
  </si>
  <si>
    <t>370.</t>
  </si>
  <si>
    <t>281.</t>
  </si>
  <si>
    <t>216.</t>
  </si>
  <si>
    <t>202.</t>
  </si>
  <si>
    <t>154.</t>
  </si>
  <si>
    <t>131.</t>
  </si>
  <si>
    <t>115.</t>
  </si>
  <si>
    <t>183.</t>
  </si>
  <si>
    <t>46.</t>
  </si>
  <si>
    <t>33.</t>
  </si>
  <si>
    <t>32.</t>
  </si>
  <si>
    <t>39.</t>
  </si>
  <si>
    <t>41.</t>
  </si>
  <si>
    <t>45.</t>
  </si>
  <si>
    <t>323.</t>
  </si>
  <si>
    <t>335.</t>
  </si>
  <si>
    <t>352.</t>
  </si>
  <si>
    <t>379.</t>
  </si>
  <si>
    <t>395.</t>
  </si>
  <si>
    <t>257.</t>
  </si>
  <si>
    <t>104.</t>
  </si>
  <si>
    <t>107.</t>
  </si>
  <si>
    <t>102.</t>
  </si>
  <si>
    <t>93.</t>
  </si>
  <si>
    <t>101.</t>
  </si>
  <si>
    <t>111.</t>
  </si>
  <si>
    <t>114.</t>
  </si>
  <si>
    <t>121.</t>
  </si>
  <si>
    <t>311.</t>
  </si>
  <si>
    <t>161.</t>
  </si>
  <si>
    <t>159.</t>
  </si>
  <si>
    <t>147.</t>
  </si>
  <si>
    <t>153.</t>
  </si>
  <si>
    <t>177.</t>
  </si>
  <si>
    <t>184.</t>
  </si>
  <si>
    <t>306.</t>
  </si>
  <si>
    <t>175.</t>
  </si>
  <si>
    <t>144.</t>
  </si>
  <si>
    <t>129.</t>
  </si>
  <si>
    <t>142.</t>
  </si>
  <si>
    <t>157.</t>
  </si>
  <si>
    <t>167.</t>
  </si>
  <si>
    <t>36.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</si>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</sst>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17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5" fillId="3" borderId="3" xfId="0" applyFont="1" applyFill="1" applyBorder="1" applyAlignment="1">
      <alignment horizontal="center"/>
    </xf>
    <xf numFmtId="49" fontId="4" fillId="2" borderId="10" xfId="0" applyNumberFormat="1" applyFont="1" applyFill="1" applyBorder="1" applyAlignment="1"/>
    <xf numFmtId="1" fontId="4" fillId="2" borderId="0" xfId="0" applyNumberFormat="1" applyFont="1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/>
    <xf numFmtId="165" fontId="4" fillId="3" borderId="1" xfId="1" quotePrefix="1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4" borderId="3" xfId="0" applyFont="1" applyFill="1" applyBorder="1" applyAlignment="1"/>
    <xf numFmtId="165" fontId="4" fillId="4" borderId="4" xfId="1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0" fontId="4" fillId="8" borderId="1" xfId="0" applyFont="1" applyFill="1" applyBorder="1" applyAlignment="1">
      <alignment horizontal="left"/>
    </xf>
    <xf numFmtId="0" fontId="4" fillId="8" borderId="6" xfId="0" applyFont="1" applyFill="1" applyBorder="1" applyAlignment="1">
      <alignment horizontal="center"/>
    </xf>
    <xf numFmtId="0" fontId="4" fillId="8" borderId="15" xfId="0" applyFont="1" applyFill="1" applyBorder="1" applyAlignment="1">
      <alignment horizontal="center"/>
    </xf>
    <xf numFmtId="165" fontId="4" fillId="8" borderId="1" xfId="1" applyNumberFormat="1" applyFont="1" applyFill="1" applyBorder="1" applyAlignment="1">
      <alignment horizontal="center"/>
    </xf>
    <xf numFmtId="0" fontId="4" fillId="6" borderId="1" xfId="0" applyFont="1" applyFill="1" applyBorder="1" applyAlignment="1"/>
    <xf numFmtId="165" fontId="4" fillId="6" borderId="1" xfId="0" applyNumberFormat="1" applyFont="1" applyFill="1" applyBorder="1" applyAlignment="1">
      <alignment horizontal="center"/>
    </xf>
    <xf numFmtId="0" fontId="4" fillId="6" borderId="15" xfId="0" applyFont="1" applyFill="1" applyBorder="1" applyAlignment="1">
      <alignment horizontal="center"/>
    </xf>
    <xf numFmtId="0" fontId="4" fillId="6" borderId="15" xfId="0" applyFont="1" applyFill="1" applyBorder="1"/>
    <xf numFmtId="165" fontId="4" fillId="6" borderId="1" xfId="1" applyNumberFormat="1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15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9" borderId="1" xfId="0" applyFont="1" applyFill="1" applyBorder="1"/>
    <xf numFmtId="0" fontId="4" fillId="9" borderId="1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165" fontId="4" fillId="9" borderId="1" xfId="1" applyNumberFormat="1" applyFont="1" applyFill="1" applyBorder="1" applyAlignment="1">
      <alignment horizontal="center"/>
    </xf>
    <xf numFmtId="0" fontId="4" fillId="3" borderId="1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0" xfId="0" applyFont="1" applyFill="1" applyBorder="1"/>
    <xf numFmtId="49" fontId="8" fillId="3" borderId="7" xfId="0" applyNumberFormat="1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left"/>
    </xf>
    <xf numFmtId="165" fontId="4" fillId="7" borderId="1" xfId="1" applyNumberFormat="1" applyFont="1" applyFill="1" applyBorder="1" applyAlignment="1"/>
    <xf numFmtId="165" fontId="4" fillId="7" borderId="1" xfId="0" applyNumberFormat="1" applyFont="1" applyFill="1" applyBorder="1" applyAlignment="1">
      <alignment horizontal="center"/>
    </xf>
    <xf numFmtId="0" fontId="4" fillId="7" borderId="1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49" fontId="4" fillId="4" borderId="0" xfId="0" applyNumberFormat="1" applyFont="1" applyFill="1" applyBorder="1" applyAlignment="1">
      <alignment horizontal="left"/>
    </xf>
    <xf numFmtId="2" fontId="4" fillId="3" borderId="5" xfId="0" applyNumberFormat="1" applyFont="1" applyFill="1" applyBorder="1" applyAlignment="1">
      <alignment horizontal="center"/>
    </xf>
    <xf numFmtId="49" fontId="4" fillId="4" borderId="0" xfId="0" applyNumberFormat="1" applyFont="1" applyFill="1" applyBorder="1"/>
    <xf numFmtId="2" fontId="4" fillId="3" borderId="0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4" borderId="11" xfId="0" applyNumberFormat="1" applyFont="1" applyFill="1" applyBorder="1" applyAlignment="1">
      <alignment horizontal="center"/>
    </xf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>
      <alignment horizontal="center"/>
    </xf>
    <xf numFmtId="0" fontId="4" fillId="3" borderId="7" xfId="0" applyFont="1" applyFill="1" applyBorder="1" applyAlignment="1"/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0" fontId="4" fillId="4" borderId="0" xfId="0" applyFont="1" applyFill="1" applyAlignment="1">
      <alignment horizontal="right"/>
    </xf>
    <xf numFmtId="0" fontId="4" fillId="4" borderId="0" xfId="0" applyFont="1" applyFill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60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9.5703125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4.140625" style="60" customWidth="1"/>
    <col min="34" max="34" width="12.7109375" style="60" customWidth="1"/>
    <col min="35" max="35" width="12.42578125" style="60" customWidth="1"/>
    <col min="36" max="36" width="12.140625" style="60" customWidth="1"/>
    <col min="37" max="37" width="0.7109375" style="60" customWidth="1"/>
    <col min="38" max="40" width="6.7109375" style="60" customWidth="1"/>
    <col min="41" max="43" width="4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80" t="s">
        <v>77</v>
      </c>
      <c r="C1" s="6"/>
      <c r="D1" s="80"/>
      <c r="E1" s="86" t="s">
        <v>78</v>
      </c>
      <c r="F1" s="7"/>
      <c r="G1" s="6"/>
      <c r="H1" s="7"/>
      <c r="I1" s="7"/>
      <c r="J1" s="7"/>
      <c r="K1" s="6"/>
      <c r="L1" s="7"/>
      <c r="M1" s="6"/>
      <c r="N1" s="6"/>
      <c r="O1" s="7"/>
      <c r="P1" s="77"/>
      <c r="Q1" s="77"/>
      <c r="R1" s="77"/>
      <c r="S1" s="77"/>
      <c r="T1" s="77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132</v>
      </c>
      <c r="Q2" s="14"/>
      <c r="R2" s="14"/>
      <c r="S2" s="21"/>
      <c r="T2" s="19"/>
      <c r="U2" s="20" t="s">
        <v>14</v>
      </c>
      <c r="V2" s="14"/>
      <c r="W2" s="14"/>
      <c r="X2" s="14"/>
      <c r="Y2" s="20"/>
      <c r="Z2" s="15"/>
      <c r="AA2" s="19"/>
      <c r="AB2" s="22" t="s">
        <v>136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96" t="s">
        <v>76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52</v>
      </c>
      <c r="AH3" s="18" t="s">
        <v>53</v>
      </c>
      <c r="AI3" s="15" t="s">
        <v>54</v>
      </c>
      <c r="AJ3" s="18" t="s">
        <v>55</v>
      </c>
      <c r="AK3" s="24"/>
      <c r="AL3" s="18" t="s">
        <v>22</v>
      </c>
      <c r="AM3" s="18" t="s">
        <v>23</v>
      </c>
      <c r="AN3" s="15" t="s">
        <v>59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98">
        <v>1990</v>
      </c>
      <c r="C4" s="98" t="s">
        <v>62</v>
      </c>
      <c r="D4" s="99" t="s">
        <v>89</v>
      </c>
      <c r="E4" s="98"/>
      <c r="F4" s="100" t="s">
        <v>90</v>
      </c>
      <c r="G4" s="101"/>
      <c r="H4" s="102"/>
      <c r="I4" s="102"/>
      <c r="J4" s="102"/>
      <c r="K4" s="102"/>
      <c r="L4" s="102"/>
      <c r="M4" s="98"/>
      <c r="N4" s="103"/>
      <c r="O4" s="24"/>
      <c r="P4" s="18"/>
      <c r="Q4" s="18"/>
      <c r="R4" s="18"/>
      <c r="S4" s="18"/>
      <c r="T4" s="24"/>
      <c r="U4" s="76"/>
      <c r="V4" s="25"/>
      <c r="W4" s="118"/>
      <c r="X4" s="110"/>
      <c r="Y4" s="110"/>
      <c r="Z4" s="28"/>
      <c r="AA4" s="24"/>
      <c r="AB4" s="18"/>
      <c r="AC4" s="18"/>
      <c r="AD4" s="18"/>
      <c r="AE4" s="18"/>
      <c r="AF4" s="24"/>
      <c r="AG4" s="76"/>
      <c r="AH4" s="76"/>
      <c r="AI4" s="76"/>
      <c r="AJ4" s="76"/>
      <c r="AK4" s="24"/>
      <c r="AL4" s="110"/>
      <c r="AM4" s="117"/>
      <c r="AN4" s="117"/>
      <c r="AO4" s="118"/>
      <c r="AP4" s="119"/>
      <c r="AQ4" s="110"/>
      <c r="AR4" s="39"/>
    </row>
    <row r="5" spans="1:44" s="4" customFormat="1" ht="15" customHeight="1" x14ac:dyDescent="0.25">
      <c r="A5" s="2"/>
      <c r="B5" s="98">
        <v>1991</v>
      </c>
      <c r="C5" s="98" t="s">
        <v>68</v>
      </c>
      <c r="D5" s="99" t="s">
        <v>89</v>
      </c>
      <c r="E5" s="98"/>
      <c r="F5" s="100" t="s">
        <v>90</v>
      </c>
      <c r="G5" s="101"/>
      <c r="H5" s="102"/>
      <c r="I5" s="102"/>
      <c r="J5" s="102"/>
      <c r="K5" s="102"/>
      <c r="L5" s="102"/>
      <c r="M5" s="98"/>
      <c r="N5" s="103"/>
      <c r="O5" s="24"/>
      <c r="P5" s="18"/>
      <c r="Q5" s="18"/>
      <c r="R5" s="18"/>
      <c r="S5" s="18"/>
      <c r="T5" s="24"/>
      <c r="U5" s="76"/>
      <c r="V5" s="25"/>
      <c r="W5" s="118"/>
      <c r="X5" s="110"/>
      <c r="Y5" s="110"/>
      <c r="Z5" s="28"/>
      <c r="AA5" s="24"/>
      <c r="AB5" s="18"/>
      <c r="AC5" s="18"/>
      <c r="AD5" s="18"/>
      <c r="AE5" s="18"/>
      <c r="AF5" s="24"/>
      <c r="AG5" s="76"/>
      <c r="AH5" s="76"/>
      <c r="AI5" s="76"/>
      <c r="AJ5" s="76"/>
      <c r="AK5" s="24"/>
      <c r="AL5" s="110"/>
      <c r="AM5" s="117"/>
      <c r="AN5" s="117"/>
      <c r="AO5" s="118"/>
      <c r="AP5" s="119"/>
      <c r="AQ5" s="110"/>
      <c r="AR5" s="39"/>
    </row>
    <row r="6" spans="1:44" s="4" customFormat="1" ht="15" customHeight="1" x14ac:dyDescent="0.25">
      <c r="A6" s="2"/>
      <c r="B6" s="98">
        <v>1992</v>
      </c>
      <c r="C6" s="98" t="s">
        <v>62</v>
      </c>
      <c r="D6" s="99" t="s">
        <v>91</v>
      </c>
      <c r="E6" s="98"/>
      <c r="F6" s="100" t="s">
        <v>90</v>
      </c>
      <c r="G6" s="101"/>
      <c r="H6" s="102"/>
      <c r="I6" s="102"/>
      <c r="J6" s="102"/>
      <c r="K6" s="102"/>
      <c r="L6" s="102"/>
      <c r="M6" s="98"/>
      <c r="N6" s="103"/>
      <c r="O6" s="24"/>
      <c r="P6" s="18"/>
      <c r="Q6" s="18"/>
      <c r="R6" s="18"/>
      <c r="S6" s="18"/>
      <c r="T6" s="24"/>
      <c r="U6" s="76"/>
      <c r="V6" s="25"/>
      <c r="W6" s="118"/>
      <c r="X6" s="110"/>
      <c r="Y6" s="110"/>
      <c r="Z6" s="28"/>
      <c r="AA6" s="24"/>
      <c r="AB6" s="18"/>
      <c r="AC6" s="18"/>
      <c r="AD6" s="18"/>
      <c r="AE6" s="18"/>
      <c r="AF6" s="24"/>
      <c r="AG6" s="76"/>
      <c r="AH6" s="76"/>
      <c r="AI6" s="76"/>
      <c r="AJ6" s="76"/>
      <c r="AK6" s="24"/>
      <c r="AL6" s="110"/>
      <c r="AM6" s="117"/>
      <c r="AN6" s="117"/>
      <c r="AO6" s="118"/>
      <c r="AP6" s="119"/>
      <c r="AQ6" s="110"/>
      <c r="AR6" s="39"/>
    </row>
    <row r="7" spans="1:44" s="4" customFormat="1" ht="15" customHeight="1" x14ac:dyDescent="0.25">
      <c r="A7" s="2"/>
      <c r="B7" s="90">
        <v>1993</v>
      </c>
      <c r="C7" s="90" t="s">
        <v>66</v>
      </c>
      <c r="D7" s="104" t="s">
        <v>92</v>
      </c>
      <c r="E7" s="90"/>
      <c r="F7" s="91" t="s">
        <v>74</v>
      </c>
      <c r="G7" s="95"/>
      <c r="H7" s="61"/>
      <c r="I7" s="90"/>
      <c r="J7" s="90"/>
      <c r="K7" s="90"/>
      <c r="L7" s="90"/>
      <c r="M7" s="90"/>
      <c r="N7" s="105"/>
      <c r="O7" s="89"/>
      <c r="P7" s="18"/>
      <c r="Q7" s="18"/>
      <c r="R7" s="18"/>
      <c r="S7" s="18"/>
      <c r="T7" s="24"/>
      <c r="U7" s="25"/>
      <c r="V7" s="25"/>
      <c r="W7" s="27"/>
      <c r="X7" s="25"/>
      <c r="Y7" s="25"/>
      <c r="Z7" s="28"/>
      <c r="AA7" s="24"/>
      <c r="AB7" s="18"/>
      <c r="AC7" s="18"/>
      <c r="AD7" s="18"/>
      <c r="AE7" s="18"/>
      <c r="AF7" s="24"/>
      <c r="AG7" s="76"/>
      <c r="AH7" s="76"/>
      <c r="AI7" s="76"/>
      <c r="AJ7" s="76"/>
      <c r="AK7" s="24"/>
      <c r="AL7" s="25"/>
      <c r="AM7" s="25"/>
      <c r="AN7" s="25"/>
      <c r="AO7" s="27"/>
      <c r="AP7" s="29"/>
      <c r="AQ7" s="25"/>
      <c r="AR7" s="39"/>
    </row>
    <row r="8" spans="1:44" s="4" customFormat="1" ht="15" customHeight="1" x14ac:dyDescent="0.25">
      <c r="A8" s="2"/>
      <c r="B8" s="90">
        <v>1994</v>
      </c>
      <c r="C8" s="90" t="s">
        <v>66</v>
      </c>
      <c r="D8" s="104" t="s">
        <v>92</v>
      </c>
      <c r="E8" s="90"/>
      <c r="F8" s="91" t="s">
        <v>74</v>
      </c>
      <c r="G8" s="95"/>
      <c r="H8" s="61"/>
      <c r="I8" s="90"/>
      <c r="J8" s="90"/>
      <c r="K8" s="90"/>
      <c r="L8" s="90"/>
      <c r="M8" s="90"/>
      <c r="N8" s="105"/>
      <c r="O8" s="89"/>
      <c r="P8" s="18"/>
      <c r="Q8" s="18"/>
      <c r="R8" s="18"/>
      <c r="S8" s="18"/>
      <c r="T8" s="24"/>
      <c r="U8" s="25"/>
      <c r="V8" s="25"/>
      <c r="W8" s="27"/>
      <c r="X8" s="25"/>
      <c r="Y8" s="25"/>
      <c r="Z8" s="28"/>
      <c r="AA8" s="24"/>
      <c r="AB8" s="18"/>
      <c r="AC8" s="18"/>
      <c r="AD8" s="18"/>
      <c r="AE8" s="18"/>
      <c r="AF8" s="24"/>
      <c r="AG8" s="76"/>
      <c r="AH8" s="76"/>
      <c r="AI8" s="76"/>
      <c r="AJ8" s="76"/>
      <c r="AK8" s="24"/>
      <c r="AL8" s="25"/>
      <c r="AM8" s="25"/>
      <c r="AN8" s="25"/>
      <c r="AO8" s="27"/>
      <c r="AP8" s="29"/>
      <c r="AQ8" s="25"/>
      <c r="AR8" s="39"/>
    </row>
    <row r="9" spans="1:44" s="4" customFormat="1" ht="15" customHeight="1" x14ac:dyDescent="0.25">
      <c r="A9" s="2"/>
      <c r="B9" s="90">
        <v>1995</v>
      </c>
      <c r="C9" s="106" t="s">
        <v>93</v>
      </c>
      <c r="D9" s="107" t="s">
        <v>92</v>
      </c>
      <c r="E9" s="106"/>
      <c r="F9" s="91" t="s">
        <v>74</v>
      </c>
      <c r="G9" s="95"/>
      <c r="H9" s="61"/>
      <c r="I9" s="90"/>
      <c r="J9" s="90"/>
      <c r="K9" s="90"/>
      <c r="L9" s="106"/>
      <c r="M9" s="106"/>
      <c r="N9" s="108"/>
      <c r="O9" s="89"/>
      <c r="P9" s="18"/>
      <c r="Q9" s="18"/>
      <c r="R9" s="18"/>
      <c r="S9" s="18"/>
      <c r="T9" s="24"/>
      <c r="U9" s="76"/>
      <c r="V9" s="25"/>
      <c r="W9" s="27"/>
      <c r="X9" s="25"/>
      <c r="Y9" s="25"/>
      <c r="Z9" s="28"/>
      <c r="AA9" s="24"/>
      <c r="AB9" s="18"/>
      <c r="AC9" s="18"/>
      <c r="AD9" s="18"/>
      <c r="AE9" s="18"/>
      <c r="AF9" s="24"/>
      <c r="AG9" s="76"/>
      <c r="AH9" s="76"/>
      <c r="AI9" s="76"/>
      <c r="AJ9" s="76"/>
      <c r="AK9" s="24"/>
      <c r="AL9" s="76"/>
      <c r="AM9" s="76"/>
      <c r="AN9" s="76"/>
      <c r="AO9" s="27"/>
      <c r="AP9" s="29"/>
      <c r="AQ9" s="25"/>
      <c r="AR9" s="39"/>
    </row>
    <row r="10" spans="1:44" s="4" customFormat="1" ht="15" customHeight="1" x14ac:dyDescent="0.25">
      <c r="A10" s="2"/>
      <c r="B10" s="25">
        <v>1996</v>
      </c>
      <c r="C10" s="25" t="s">
        <v>70</v>
      </c>
      <c r="D10" s="109" t="s">
        <v>94</v>
      </c>
      <c r="E10" s="25">
        <v>29</v>
      </c>
      <c r="F10" s="25">
        <v>0</v>
      </c>
      <c r="G10" s="25">
        <v>23</v>
      </c>
      <c r="H10" s="25">
        <v>2</v>
      </c>
      <c r="I10" s="25">
        <v>40</v>
      </c>
      <c r="J10" s="25">
        <v>3</v>
      </c>
      <c r="K10" s="25">
        <v>5</v>
      </c>
      <c r="L10" s="25">
        <v>9</v>
      </c>
      <c r="M10" s="25">
        <f t="shared" ref="M10:M16" si="0">PRODUCT(F10+G10)</f>
        <v>23</v>
      </c>
      <c r="N10" s="28">
        <v>0.32258064516129031</v>
      </c>
      <c r="O10" s="89"/>
      <c r="P10" s="18" t="s">
        <v>133</v>
      </c>
      <c r="Q10" s="18"/>
      <c r="R10" s="18"/>
      <c r="S10" s="18"/>
      <c r="T10" s="24"/>
      <c r="U10" s="25"/>
      <c r="V10" s="25"/>
      <c r="W10" s="27"/>
      <c r="X10" s="25"/>
      <c r="Y10" s="25"/>
      <c r="Z10" s="28"/>
      <c r="AA10" s="24"/>
      <c r="AB10" s="18"/>
      <c r="AC10" s="18"/>
      <c r="AD10" s="18"/>
      <c r="AE10" s="18"/>
      <c r="AF10" s="24"/>
      <c r="AG10" s="76"/>
      <c r="AH10" s="76"/>
      <c r="AI10" s="76"/>
      <c r="AJ10" s="76"/>
      <c r="AK10" s="24"/>
      <c r="AL10" s="25"/>
      <c r="AM10" s="25"/>
      <c r="AN10" s="25"/>
      <c r="AO10" s="27"/>
      <c r="AP10" s="29"/>
      <c r="AQ10" s="25"/>
      <c r="AR10" s="39"/>
    </row>
    <row r="11" spans="1:44" s="4" customFormat="1" ht="15" customHeight="1" x14ac:dyDescent="0.25">
      <c r="A11" s="2"/>
      <c r="B11" s="25">
        <v>1997</v>
      </c>
      <c r="C11" s="25" t="s">
        <v>70</v>
      </c>
      <c r="D11" s="109" t="s">
        <v>94</v>
      </c>
      <c r="E11" s="25">
        <v>27</v>
      </c>
      <c r="F11" s="25">
        <v>0</v>
      </c>
      <c r="G11" s="25">
        <v>44</v>
      </c>
      <c r="H11" s="25">
        <v>3</v>
      </c>
      <c r="I11" s="25">
        <v>76</v>
      </c>
      <c r="J11" s="25">
        <v>1</v>
      </c>
      <c r="K11" s="25">
        <v>4</v>
      </c>
      <c r="L11" s="25">
        <v>27</v>
      </c>
      <c r="M11" s="25">
        <f t="shared" si="0"/>
        <v>44</v>
      </c>
      <c r="N11" s="32">
        <v>0.45500000000000002</v>
      </c>
      <c r="O11" s="89"/>
      <c r="P11" s="18" t="s">
        <v>66</v>
      </c>
      <c r="Q11" s="18"/>
      <c r="R11" s="18" t="s">
        <v>134</v>
      </c>
      <c r="S11" s="18"/>
      <c r="T11" s="24"/>
      <c r="U11" s="25"/>
      <c r="V11" s="25"/>
      <c r="W11" s="27"/>
      <c r="X11" s="25"/>
      <c r="Y11" s="25"/>
      <c r="Z11" s="28"/>
      <c r="AA11" s="24"/>
      <c r="AB11" s="18"/>
      <c r="AC11" s="18"/>
      <c r="AD11" s="18"/>
      <c r="AE11" s="18"/>
      <c r="AF11" s="24"/>
      <c r="AG11" s="76"/>
      <c r="AH11" s="76"/>
      <c r="AI11" s="76"/>
      <c r="AJ11" s="76"/>
      <c r="AK11" s="24"/>
      <c r="AL11" s="25"/>
      <c r="AM11" s="25"/>
      <c r="AN11" s="25"/>
      <c r="AO11" s="27"/>
      <c r="AP11" s="29"/>
      <c r="AQ11" s="25"/>
      <c r="AR11" s="39"/>
    </row>
    <row r="12" spans="1:44" s="4" customFormat="1" ht="15" customHeight="1" x14ac:dyDescent="0.25">
      <c r="A12" s="2"/>
      <c r="B12" s="25">
        <v>1998</v>
      </c>
      <c r="C12" s="25" t="s">
        <v>93</v>
      </c>
      <c r="D12" s="109" t="s">
        <v>95</v>
      </c>
      <c r="E12" s="25">
        <v>28</v>
      </c>
      <c r="F12" s="25">
        <v>2</v>
      </c>
      <c r="G12" s="25">
        <v>65</v>
      </c>
      <c r="H12" s="25">
        <v>6</v>
      </c>
      <c r="I12" s="25">
        <v>99</v>
      </c>
      <c r="J12" s="25">
        <v>0</v>
      </c>
      <c r="K12" s="25">
        <v>4</v>
      </c>
      <c r="L12" s="25">
        <v>28</v>
      </c>
      <c r="M12" s="25">
        <f t="shared" si="0"/>
        <v>67</v>
      </c>
      <c r="N12" s="32">
        <v>0.47099999999999997</v>
      </c>
      <c r="O12" s="89"/>
      <c r="P12" s="25" t="s">
        <v>62</v>
      </c>
      <c r="Q12" s="18"/>
      <c r="R12" s="18" t="s">
        <v>93</v>
      </c>
      <c r="S12" s="18"/>
      <c r="T12" s="24"/>
      <c r="U12" s="25">
        <v>4</v>
      </c>
      <c r="V12" s="25">
        <v>0</v>
      </c>
      <c r="W12" s="27">
        <v>4</v>
      </c>
      <c r="X12" s="25">
        <v>0</v>
      </c>
      <c r="Y12" s="25">
        <v>9</v>
      </c>
      <c r="Z12" s="28">
        <v>0.375</v>
      </c>
      <c r="AA12" s="24"/>
      <c r="AB12" s="18"/>
      <c r="AC12" s="18"/>
      <c r="AD12" s="18"/>
      <c r="AE12" s="18"/>
      <c r="AF12" s="24"/>
      <c r="AG12" s="76" t="s">
        <v>122</v>
      </c>
      <c r="AH12" s="76"/>
      <c r="AI12" s="76"/>
      <c r="AJ12" s="76"/>
      <c r="AK12" s="24"/>
      <c r="AL12" s="25"/>
      <c r="AM12" s="25"/>
      <c r="AN12" s="25"/>
      <c r="AO12" s="27"/>
      <c r="AP12" s="29"/>
      <c r="AQ12" s="25"/>
      <c r="AR12" s="39"/>
    </row>
    <row r="13" spans="1:44" s="4" customFormat="1" ht="15" customHeight="1" x14ac:dyDescent="0.25">
      <c r="A13" s="2"/>
      <c r="B13" s="25">
        <v>1999</v>
      </c>
      <c r="C13" s="25" t="s">
        <v>62</v>
      </c>
      <c r="D13" s="109" t="s">
        <v>95</v>
      </c>
      <c r="E13" s="25">
        <v>28</v>
      </c>
      <c r="F13" s="25">
        <v>0</v>
      </c>
      <c r="G13" s="25">
        <v>56</v>
      </c>
      <c r="H13" s="25">
        <v>3</v>
      </c>
      <c r="I13" s="25">
        <v>86</v>
      </c>
      <c r="J13" s="25">
        <v>2</v>
      </c>
      <c r="K13" s="25">
        <v>2</v>
      </c>
      <c r="L13" s="25">
        <v>26</v>
      </c>
      <c r="M13" s="25">
        <f t="shared" si="0"/>
        <v>56</v>
      </c>
      <c r="N13" s="32">
        <v>0.435</v>
      </c>
      <c r="O13" s="89"/>
      <c r="P13" s="18" t="s">
        <v>64</v>
      </c>
      <c r="Q13" s="18"/>
      <c r="R13" s="18" t="s">
        <v>68</v>
      </c>
      <c r="S13" s="18"/>
      <c r="T13" s="24"/>
      <c r="U13" s="25">
        <v>12</v>
      </c>
      <c r="V13" s="25">
        <v>0</v>
      </c>
      <c r="W13" s="27">
        <v>24</v>
      </c>
      <c r="X13" s="25">
        <v>0</v>
      </c>
      <c r="Y13" s="25">
        <v>43</v>
      </c>
      <c r="Z13" s="28">
        <v>0.43</v>
      </c>
      <c r="AA13" s="24"/>
      <c r="AB13" s="25" t="s">
        <v>121</v>
      </c>
      <c r="AC13" s="18"/>
      <c r="AD13" s="25" t="s">
        <v>62</v>
      </c>
      <c r="AE13" s="18"/>
      <c r="AF13" s="24"/>
      <c r="AG13" s="76" t="s">
        <v>123</v>
      </c>
      <c r="AH13" s="76" t="s">
        <v>124</v>
      </c>
      <c r="AI13" s="76" t="s">
        <v>125</v>
      </c>
      <c r="AJ13" s="76"/>
      <c r="AK13" s="24"/>
      <c r="AL13" s="25">
        <v>1</v>
      </c>
      <c r="AM13" s="25"/>
      <c r="AN13" s="25"/>
      <c r="AO13" s="27"/>
      <c r="AP13" s="29"/>
      <c r="AQ13" s="25">
        <v>1</v>
      </c>
      <c r="AR13" s="39"/>
    </row>
    <row r="14" spans="1:44" s="4" customFormat="1" ht="15" customHeight="1" x14ac:dyDescent="0.25">
      <c r="A14" s="2"/>
      <c r="B14" s="110">
        <v>2000</v>
      </c>
      <c r="C14" s="110" t="s">
        <v>68</v>
      </c>
      <c r="D14" s="26" t="s">
        <v>92</v>
      </c>
      <c r="E14" s="25">
        <v>18</v>
      </c>
      <c r="F14" s="25">
        <v>0</v>
      </c>
      <c r="G14" s="25">
        <v>21</v>
      </c>
      <c r="H14" s="25">
        <v>1</v>
      </c>
      <c r="I14" s="25">
        <v>33</v>
      </c>
      <c r="J14" s="25">
        <v>0</v>
      </c>
      <c r="K14" s="25">
        <v>2</v>
      </c>
      <c r="L14" s="110">
        <v>10</v>
      </c>
      <c r="M14" s="110">
        <f t="shared" si="0"/>
        <v>21</v>
      </c>
      <c r="N14" s="28">
        <v>0.33</v>
      </c>
      <c r="O14" s="89"/>
      <c r="P14" s="18"/>
      <c r="Q14" s="18"/>
      <c r="R14" s="18"/>
      <c r="S14" s="18"/>
      <c r="T14" s="24"/>
      <c r="U14" s="25">
        <v>3</v>
      </c>
      <c r="V14" s="25">
        <v>0</v>
      </c>
      <c r="W14" s="27">
        <v>3</v>
      </c>
      <c r="X14" s="25">
        <v>0</v>
      </c>
      <c r="Y14" s="25">
        <v>7</v>
      </c>
      <c r="Z14" s="28">
        <v>0.5</v>
      </c>
      <c r="AA14" s="24"/>
      <c r="AB14" s="18"/>
      <c r="AC14" s="18"/>
      <c r="AD14" s="18"/>
      <c r="AE14" s="18"/>
      <c r="AF14" s="24"/>
      <c r="AG14" s="76" t="s">
        <v>126</v>
      </c>
      <c r="AH14" s="76"/>
      <c r="AI14" s="76"/>
      <c r="AJ14" s="76"/>
      <c r="AK14" s="24"/>
      <c r="AL14" s="25"/>
      <c r="AM14" s="25"/>
      <c r="AN14" s="25"/>
      <c r="AO14" s="27"/>
      <c r="AP14" s="29"/>
      <c r="AQ14" s="25"/>
      <c r="AR14" s="39"/>
    </row>
    <row r="15" spans="1:44" s="4" customFormat="1" ht="15" customHeight="1" x14ac:dyDescent="0.25">
      <c r="A15" s="2"/>
      <c r="B15" s="25">
        <v>2001</v>
      </c>
      <c r="C15" s="25" t="s">
        <v>65</v>
      </c>
      <c r="D15" s="26" t="s">
        <v>92</v>
      </c>
      <c r="E15" s="25">
        <v>28</v>
      </c>
      <c r="F15" s="25">
        <v>0</v>
      </c>
      <c r="G15" s="25">
        <v>55</v>
      </c>
      <c r="H15" s="25">
        <v>2</v>
      </c>
      <c r="I15" s="25">
        <v>74</v>
      </c>
      <c r="J15" s="25">
        <v>0</v>
      </c>
      <c r="K15" s="25">
        <v>5</v>
      </c>
      <c r="L15" s="25">
        <v>14</v>
      </c>
      <c r="M15" s="25">
        <f t="shared" si="0"/>
        <v>55</v>
      </c>
      <c r="N15" s="28">
        <v>0.41599999999999998</v>
      </c>
      <c r="O15" s="89"/>
      <c r="P15" s="18" t="s">
        <v>70</v>
      </c>
      <c r="Q15" s="18"/>
      <c r="R15" s="18" t="s">
        <v>135</v>
      </c>
      <c r="S15" s="18"/>
      <c r="T15" s="24"/>
      <c r="U15" s="25">
        <v>4</v>
      </c>
      <c r="V15" s="25">
        <v>0</v>
      </c>
      <c r="W15" s="27">
        <v>4</v>
      </c>
      <c r="X15" s="25">
        <v>1</v>
      </c>
      <c r="Y15" s="25">
        <v>7</v>
      </c>
      <c r="Z15" s="28">
        <v>0.28000000000000003</v>
      </c>
      <c r="AA15" s="24"/>
      <c r="AB15" s="18"/>
      <c r="AC15" s="18"/>
      <c r="AD15" s="18"/>
      <c r="AE15" s="18"/>
      <c r="AF15" s="24"/>
      <c r="AG15" s="76" t="s">
        <v>127</v>
      </c>
      <c r="AH15" s="76"/>
      <c r="AI15" s="76"/>
      <c r="AJ15" s="76"/>
      <c r="AK15" s="24"/>
      <c r="AL15" s="25"/>
      <c r="AM15" s="25"/>
      <c r="AN15" s="25"/>
      <c r="AO15" s="27"/>
      <c r="AP15" s="29"/>
      <c r="AQ15" s="25"/>
      <c r="AR15" s="39"/>
    </row>
    <row r="16" spans="1:44" s="4" customFormat="1" ht="15" customHeight="1" x14ac:dyDescent="0.25">
      <c r="A16" s="2"/>
      <c r="B16" s="25">
        <v>2002</v>
      </c>
      <c r="C16" s="25" t="s">
        <v>64</v>
      </c>
      <c r="D16" s="26" t="s">
        <v>92</v>
      </c>
      <c r="E16" s="25">
        <v>29</v>
      </c>
      <c r="F16" s="25">
        <v>2</v>
      </c>
      <c r="G16" s="25">
        <v>43</v>
      </c>
      <c r="H16" s="25">
        <v>4</v>
      </c>
      <c r="I16" s="25">
        <v>65</v>
      </c>
      <c r="J16" s="25">
        <v>1</v>
      </c>
      <c r="K16" s="25">
        <v>1</v>
      </c>
      <c r="L16" s="25">
        <v>18</v>
      </c>
      <c r="M16" s="25">
        <f t="shared" si="0"/>
        <v>45</v>
      </c>
      <c r="N16" s="32">
        <v>0.38700000000000001</v>
      </c>
      <c r="O16" s="89"/>
      <c r="P16" s="18" t="s">
        <v>73</v>
      </c>
      <c r="Q16" s="18"/>
      <c r="R16" s="18" t="s">
        <v>134</v>
      </c>
      <c r="S16" s="18"/>
      <c r="T16" s="24"/>
      <c r="U16" s="25">
        <v>5</v>
      </c>
      <c r="V16" s="25">
        <v>0</v>
      </c>
      <c r="W16" s="27">
        <v>5</v>
      </c>
      <c r="X16" s="25">
        <v>0</v>
      </c>
      <c r="Y16" s="25">
        <v>11</v>
      </c>
      <c r="Z16" s="28">
        <v>0.39300000000000002</v>
      </c>
      <c r="AA16" s="24"/>
      <c r="AB16" s="18"/>
      <c r="AC16" s="18"/>
      <c r="AD16" s="18"/>
      <c r="AE16" s="18"/>
      <c r="AF16" s="24"/>
      <c r="AG16" s="76" t="s">
        <v>128</v>
      </c>
      <c r="AH16" s="76" t="s">
        <v>122</v>
      </c>
      <c r="AI16" s="76" t="s">
        <v>129</v>
      </c>
      <c r="AJ16" s="76"/>
      <c r="AK16" s="24"/>
      <c r="AL16" s="25"/>
      <c r="AM16" s="25"/>
      <c r="AN16" s="25">
        <v>1</v>
      </c>
      <c r="AO16" s="27"/>
      <c r="AP16" s="29"/>
      <c r="AQ16" s="25"/>
      <c r="AR16" s="39"/>
    </row>
    <row r="17" spans="1:44" s="4" customFormat="1" ht="15" customHeight="1" x14ac:dyDescent="0.25">
      <c r="A17" s="2"/>
      <c r="B17" s="90">
        <v>2003</v>
      </c>
      <c r="C17" s="90" t="s">
        <v>96</v>
      </c>
      <c r="D17" s="93" t="s">
        <v>97</v>
      </c>
      <c r="E17" s="90"/>
      <c r="F17" s="91" t="s">
        <v>74</v>
      </c>
      <c r="G17" s="95"/>
      <c r="H17" s="61"/>
      <c r="I17" s="90"/>
      <c r="J17" s="90"/>
      <c r="K17" s="90"/>
      <c r="L17" s="90"/>
      <c r="M17" s="90"/>
      <c r="N17" s="105"/>
      <c r="O17" s="89"/>
      <c r="P17" s="18"/>
      <c r="Q17" s="18"/>
      <c r="R17" s="18"/>
      <c r="S17" s="18"/>
      <c r="T17" s="24"/>
      <c r="U17" s="25"/>
      <c r="V17" s="25"/>
      <c r="W17" s="27"/>
      <c r="X17" s="25"/>
      <c r="Y17" s="25"/>
      <c r="Z17" s="28"/>
      <c r="AA17" s="24"/>
      <c r="AB17" s="18"/>
      <c r="AC17" s="18"/>
      <c r="AD17" s="18"/>
      <c r="AE17" s="18"/>
      <c r="AF17" s="24"/>
      <c r="AG17" s="76"/>
      <c r="AH17" s="76"/>
      <c r="AI17" s="76"/>
      <c r="AJ17" s="76"/>
      <c r="AK17" s="24"/>
      <c r="AL17" s="25"/>
      <c r="AM17" s="25"/>
      <c r="AN17" s="25"/>
      <c r="AO17" s="27"/>
      <c r="AP17" s="29"/>
      <c r="AQ17" s="25"/>
      <c r="AR17" s="39"/>
    </row>
    <row r="18" spans="1:44" s="4" customFormat="1" ht="15" customHeight="1" x14ac:dyDescent="0.25">
      <c r="A18" s="2"/>
      <c r="B18" s="25">
        <v>2003</v>
      </c>
      <c r="C18" s="25" t="s">
        <v>62</v>
      </c>
      <c r="D18" s="26" t="s">
        <v>92</v>
      </c>
      <c r="E18" s="25">
        <v>12</v>
      </c>
      <c r="F18" s="25">
        <v>0</v>
      </c>
      <c r="G18" s="25">
        <v>16</v>
      </c>
      <c r="H18" s="25">
        <v>0</v>
      </c>
      <c r="I18" s="25">
        <v>24</v>
      </c>
      <c r="J18" s="25">
        <v>0</v>
      </c>
      <c r="K18" s="25">
        <v>0</v>
      </c>
      <c r="L18" s="25">
        <v>8</v>
      </c>
      <c r="M18" s="25">
        <v>16</v>
      </c>
      <c r="N18" s="28">
        <v>0.316</v>
      </c>
      <c r="O18" s="89"/>
      <c r="P18" s="18"/>
      <c r="Q18" s="18"/>
      <c r="R18" s="18"/>
      <c r="S18" s="18"/>
      <c r="T18" s="24"/>
      <c r="U18" s="25"/>
      <c r="V18" s="25"/>
      <c r="W18" s="27"/>
      <c r="X18" s="25"/>
      <c r="Y18" s="25"/>
      <c r="Z18" s="28"/>
      <c r="AA18" s="24"/>
      <c r="AB18" s="18"/>
      <c r="AC18" s="18"/>
      <c r="AD18" s="18"/>
      <c r="AE18" s="18"/>
      <c r="AF18" s="24"/>
      <c r="AG18" s="76"/>
      <c r="AH18" s="76"/>
      <c r="AI18" s="76"/>
      <c r="AJ18" s="76"/>
      <c r="AK18" s="24"/>
      <c r="AL18" s="25"/>
      <c r="AM18" s="25"/>
      <c r="AN18" s="25"/>
      <c r="AO18" s="27"/>
      <c r="AP18" s="29"/>
      <c r="AQ18" s="25">
        <v>1</v>
      </c>
      <c r="AR18" s="39"/>
    </row>
    <row r="19" spans="1:44" s="4" customFormat="1" ht="15" customHeight="1" x14ac:dyDescent="0.25">
      <c r="A19" s="2"/>
      <c r="B19" s="25">
        <v>2004</v>
      </c>
      <c r="C19" s="25" t="s">
        <v>98</v>
      </c>
      <c r="D19" s="26" t="s">
        <v>99</v>
      </c>
      <c r="E19" s="25">
        <v>27</v>
      </c>
      <c r="F19" s="25">
        <v>0</v>
      </c>
      <c r="G19" s="25">
        <v>44</v>
      </c>
      <c r="H19" s="25">
        <v>3</v>
      </c>
      <c r="I19" s="25">
        <v>59</v>
      </c>
      <c r="J19" s="25">
        <v>0</v>
      </c>
      <c r="K19" s="25">
        <v>3</v>
      </c>
      <c r="L19" s="25">
        <v>12</v>
      </c>
      <c r="M19" s="25">
        <f>PRODUCT(F19+G19)</f>
        <v>44</v>
      </c>
      <c r="N19" s="28">
        <v>0.434</v>
      </c>
      <c r="O19" s="89"/>
      <c r="P19" s="18" t="s">
        <v>104</v>
      </c>
      <c r="Q19" s="18"/>
      <c r="R19" s="18" t="s">
        <v>134</v>
      </c>
      <c r="S19" s="18"/>
      <c r="T19" s="24"/>
      <c r="U19" s="25"/>
      <c r="V19" s="25"/>
      <c r="W19" s="27"/>
      <c r="X19" s="25"/>
      <c r="Y19" s="25"/>
      <c r="Z19" s="28"/>
      <c r="AA19" s="24"/>
      <c r="AB19" s="18"/>
      <c r="AC19" s="18"/>
      <c r="AD19" s="18"/>
      <c r="AE19" s="18"/>
      <c r="AF19" s="24"/>
      <c r="AG19" s="76"/>
      <c r="AH19" s="76"/>
      <c r="AI19" s="76"/>
      <c r="AJ19" s="76"/>
      <c r="AK19" s="24"/>
      <c r="AL19" s="25"/>
      <c r="AM19" s="25"/>
      <c r="AN19" s="25"/>
      <c r="AO19" s="27"/>
      <c r="AP19" s="29"/>
      <c r="AQ19" s="25"/>
      <c r="AR19" s="39"/>
    </row>
    <row r="20" spans="1:44" s="4" customFormat="1" ht="15" customHeight="1" x14ac:dyDescent="0.25">
      <c r="A20" s="2"/>
      <c r="B20" s="25">
        <v>2005</v>
      </c>
      <c r="C20" s="25" t="s">
        <v>98</v>
      </c>
      <c r="D20" s="26" t="s">
        <v>100</v>
      </c>
      <c r="E20" s="25">
        <v>24</v>
      </c>
      <c r="F20" s="25">
        <v>0</v>
      </c>
      <c r="G20" s="25">
        <v>35</v>
      </c>
      <c r="H20" s="25">
        <v>0</v>
      </c>
      <c r="I20" s="25">
        <v>58</v>
      </c>
      <c r="J20" s="25">
        <v>2</v>
      </c>
      <c r="K20" s="25">
        <v>0</v>
      </c>
      <c r="L20" s="25">
        <v>21</v>
      </c>
      <c r="M20" s="25">
        <f>PRODUCT(F20+G20)</f>
        <v>35</v>
      </c>
      <c r="N20" s="28">
        <v>0.39500000000000002</v>
      </c>
      <c r="O20" s="89"/>
      <c r="P20" s="18"/>
      <c r="Q20" s="18"/>
      <c r="R20" s="18"/>
      <c r="S20" s="18"/>
      <c r="T20" s="24"/>
      <c r="U20" s="25"/>
      <c r="V20" s="25"/>
      <c r="W20" s="27"/>
      <c r="X20" s="25"/>
      <c r="Y20" s="25"/>
      <c r="Z20" s="28"/>
      <c r="AA20" s="24"/>
      <c r="AB20" s="18"/>
      <c r="AC20" s="18"/>
      <c r="AD20" s="18"/>
      <c r="AE20" s="18"/>
      <c r="AF20" s="24"/>
      <c r="AG20" s="76"/>
      <c r="AH20" s="76"/>
      <c r="AI20" s="76"/>
      <c r="AJ20" s="76"/>
      <c r="AK20" s="24"/>
      <c r="AL20" s="25"/>
      <c r="AM20" s="25"/>
      <c r="AN20" s="76"/>
      <c r="AO20" s="27"/>
      <c r="AP20" s="29"/>
      <c r="AQ20" s="25"/>
      <c r="AR20" s="39"/>
    </row>
    <row r="21" spans="1:44" s="4" customFormat="1" ht="15" customHeight="1" x14ac:dyDescent="0.25">
      <c r="A21" s="2"/>
      <c r="B21" s="25">
        <v>2006</v>
      </c>
      <c r="C21" s="25" t="s">
        <v>73</v>
      </c>
      <c r="D21" s="26" t="s">
        <v>100</v>
      </c>
      <c r="E21" s="25">
        <v>17</v>
      </c>
      <c r="F21" s="25">
        <v>0</v>
      </c>
      <c r="G21" s="25">
        <v>13</v>
      </c>
      <c r="H21" s="25">
        <v>0</v>
      </c>
      <c r="I21" s="25">
        <v>29</v>
      </c>
      <c r="J21" s="25">
        <v>1</v>
      </c>
      <c r="K21" s="25">
        <v>3</v>
      </c>
      <c r="L21" s="25">
        <v>12</v>
      </c>
      <c r="M21" s="25">
        <f>PRODUCT(F21+G21)</f>
        <v>13</v>
      </c>
      <c r="N21" s="94">
        <v>0.30499999999999999</v>
      </c>
      <c r="O21" s="89"/>
      <c r="P21" s="18"/>
      <c r="Q21" s="18"/>
      <c r="R21" s="18"/>
      <c r="S21" s="18"/>
      <c r="T21" s="24"/>
      <c r="U21" s="25"/>
      <c r="V21" s="25"/>
      <c r="W21" s="27"/>
      <c r="X21" s="25"/>
      <c r="Y21" s="25"/>
      <c r="Z21" s="28"/>
      <c r="AA21" s="24"/>
      <c r="AB21" s="18"/>
      <c r="AC21" s="18"/>
      <c r="AD21" s="18"/>
      <c r="AE21" s="18"/>
      <c r="AF21" s="24"/>
      <c r="AG21" s="76"/>
      <c r="AH21" s="76"/>
      <c r="AI21" s="76"/>
      <c r="AJ21" s="76"/>
      <c r="AK21" s="24"/>
      <c r="AL21" s="25"/>
      <c r="AM21" s="25"/>
      <c r="AN21" s="25">
        <v>1</v>
      </c>
      <c r="AO21" s="27"/>
      <c r="AP21" s="29"/>
      <c r="AQ21" s="25"/>
      <c r="AR21" s="39"/>
    </row>
    <row r="22" spans="1:44" s="4" customFormat="1" ht="15" customHeight="1" x14ac:dyDescent="0.25">
      <c r="A22" s="2"/>
      <c r="B22" s="25" t="s">
        <v>75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94"/>
      <c r="O22" s="89"/>
      <c r="P22" s="18"/>
      <c r="Q22" s="18"/>
      <c r="R22" s="18"/>
      <c r="S22" s="18"/>
      <c r="T22" s="24"/>
      <c r="U22" s="25"/>
      <c r="V22" s="25"/>
      <c r="W22" s="27"/>
      <c r="X22" s="25"/>
      <c r="Y22" s="25"/>
      <c r="Z22" s="28"/>
      <c r="AA22" s="24"/>
      <c r="AB22" s="18"/>
      <c r="AC22" s="18"/>
      <c r="AD22" s="18"/>
      <c r="AE22" s="18"/>
      <c r="AF22" s="24"/>
      <c r="AG22" s="76"/>
      <c r="AH22" s="76"/>
      <c r="AI22" s="76"/>
      <c r="AJ22" s="76"/>
      <c r="AK22" s="24"/>
      <c r="AL22" s="25"/>
      <c r="AM22" s="25"/>
      <c r="AN22" s="25"/>
      <c r="AO22" s="27"/>
      <c r="AP22" s="29"/>
      <c r="AQ22" s="25"/>
      <c r="AR22" s="39"/>
    </row>
    <row r="23" spans="1:44" s="4" customFormat="1" ht="15" customHeight="1" x14ac:dyDescent="0.25">
      <c r="A23" s="2"/>
      <c r="B23" s="111">
        <v>2014</v>
      </c>
      <c r="C23" s="111" t="s">
        <v>70</v>
      </c>
      <c r="D23" s="112" t="s">
        <v>101</v>
      </c>
      <c r="E23" s="111"/>
      <c r="F23" s="113" t="s">
        <v>102</v>
      </c>
      <c r="G23" s="114"/>
      <c r="H23" s="115"/>
      <c r="I23" s="111"/>
      <c r="J23" s="111"/>
      <c r="K23" s="111"/>
      <c r="L23" s="111"/>
      <c r="M23" s="114"/>
      <c r="N23" s="116"/>
      <c r="O23" s="89"/>
      <c r="P23" s="18"/>
      <c r="Q23" s="18"/>
      <c r="R23" s="18"/>
      <c r="S23" s="18"/>
      <c r="T23" s="24"/>
      <c r="U23" s="25"/>
      <c r="V23" s="25"/>
      <c r="W23" s="27"/>
      <c r="X23" s="25"/>
      <c r="Y23" s="25"/>
      <c r="Z23" s="28"/>
      <c r="AA23" s="24"/>
      <c r="AB23" s="18"/>
      <c r="AC23" s="18"/>
      <c r="AD23" s="18"/>
      <c r="AE23" s="18"/>
      <c r="AF23" s="24"/>
      <c r="AG23" s="76"/>
      <c r="AH23" s="76"/>
      <c r="AI23" s="76"/>
      <c r="AJ23" s="76"/>
      <c r="AK23" s="24"/>
      <c r="AL23" s="25"/>
      <c r="AM23" s="25"/>
      <c r="AN23" s="25"/>
      <c r="AO23" s="27"/>
      <c r="AP23" s="29"/>
      <c r="AQ23" s="25"/>
      <c r="AR23" s="39"/>
    </row>
    <row r="24" spans="1:44" s="4" customFormat="1" ht="15" customHeight="1" x14ac:dyDescent="0.25">
      <c r="A24" s="2"/>
      <c r="B24" s="111">
        <v>2015</v>
      </c>
      <c r="C24" s="111" t="s">
        <v>98</v>
      </c>
      <c r="D24" s="112" t="s">
        <v>103</v>
      </c>
      <c r="E24" s="111"/>
      <c r="F24" s="113" t="s">
        <v>102</v>
      </c>
      <c r="G24" s="114"/>
      <c r="H24" s="115"/>
      <c r="I24" s="111"/>
      <c r="J24" s="111"/>
      <c r="K24" s="111"/>
      <c r="L24" s="111"/>
      <c r="M24" s="114"/>
      <c r="N24" s="116"/>
      <c r="O24" s="89"/>
      <c r="P24" s="18"/>
      <c r="Q24" s="18"/>
      <c r="R24" s="18"/>
      <c r="S24" s="18"/>
      <c r="T24" s="24"/>
      <c r="U24" s="25"/>
      <c r="V24" s="25"/>
      <c r="W24" s="27"/>
      <c r="X24" s="25"/>
      <c r="Y24" s="25"/>
      <c r="Z24" s="28"/>
      <c r="AA24" s="24"/>
      <c r="AB24" s="18"/>
      <c r="AC24" s="18"/>
      <c r="AD24" s="18"/>
      <c r="AE24" s="18"/>
      <c r="AF24" s="24"/>
      <c r="AG24" s="76"/>
      <c r="AH24" s="76"/>
      <c r="AI24" s="76"/>
      <c r="AJ24" s="76"/>
      <c r="AK24" s="24"/>
      <c r="AL24" s="25"/>
      <c r="AM24" s="25"/>
      <c r="AN24" s="25"/>
      <c r="AO24" s="27"/>
      <c r="AP24" s="29"/>
      <c r="AQ24" s="25"/>
      <c r="AR24" s="39"/>
    </row>
    <row r="25" spans="1:44" s="4" customFormat="1" ht="15" customHeight="1" x14ac:dyDescent="0.25">
      <c r="A25" s="1"/>
      <c r="B25" s="16" t="s">
        <v>7</v>
      </c>
      <c r="C25" s="17"/>
      <c r="D25" s="15"/>
      <c r="E25" s="18">
        <f t="shared" ref="E25:M25" si="1">SUM(E10:E21)</f>
        <v>267</v>
      </c>
      <c r="F25" s="18">
        <f t="shared" si="1"/>
        <v>4</v>
      </c>
      <c r="G25" s="18">
        <f t="shared" si="1"/>
        <v>415</v>
      </c>
      <c r="H25" s="18">
        <f t="shared" si="1"/>
        <v>24</v>
      </c>
      <c r="I25" s="18">
        <f t="shared" si="1"/>
        <v>643</v>
      </c>
      <c r="J25" s="18">
        <f t="shared" si="1"/>
        <v>10</v>
      </c>
      <c r="K25" s="18">
        <f t="shared" si="1"/>
        <v>29</v>
      </c>
      <c r="L25" s="18">
        <f t="shared" si="1"/>
        <v>185</v>
      </c>
      <c r="M25" s="18">
        <f t="shared" si="1"/>
        <v>419</v>
      </c>
      <c r="N25" s="33">
        <v>0.42799999999999999</v>
      </c>
      <c r="O25" s="78"/>
      <c r="P25" s="66" t="s">
        <v>105</v>
      </c>
      <c r="Q25" s="66" t="s">
        <v>47</v>
      </c>
      <c r="R25" s="66" t="s">
        <v>47</v>
      </c>
      <c r="S25" s="66" t="s">
        <v>47</v>
      </c>
      <c r="T25" s="30"/>
      <c r="U25" s="18">
        <v>28</v>
      </c>
      <c r="V25" s="18">
        <v>0</v>
      </c>
      <c r="W25" s="18">
        <v>40</v>
      </c>
      <c r="X25" s="18">
        <v>1</v>
      </c>
      <c r="Y25" s="18">
        <v>77</v>
      </c>
      <c r="Z25" s="33">
        <v>0.40699999999999997</v>
      </c>
      <c r="AA25" s="78"/>
      <c r="AB25" s="66" t="s">
        <v>131</v>
      </c>
      <c r="AC25" s="66" t="s">
        <v>47</v>
      </c>
      <c r="AD25" s="66" t="s">
        <v>105</v>
      </c>
      <c r="AE25" s="66" t="s">
        <v>47</v>
      </c>
      <c r="AF25" s="24"/>
      <c r="AG25" s="66" t="s">
        <v>63</v>
      </c>
      <c r="AH25" s="66" t="s">
        <v>69</v>
      </c>
      <c r="AI25" s="66" t="s">
        <v>130</v>
      </c>
      <c r="AJ25" s="66" t="s">
        <v>71</v>
      </c>
      <c r="AK25" s="24"/>
      <c r="AL25" s="18">
        <f t="shared" ref="AL25:AQ25" si="2">SUM(AL10:AL21)</f>
        <v>1</v>
      </c>
      <c r="AM25" s="18">
        <f t="shared" si="2"/>
        <v>0</v>
      </c>
      <c r="AN25" s="18">
        <f t="shared" si="2"/>
        <v>2</v>
      </c>
      <c r="AO25" s="18">
        <f t="shared" si="2"/>
        <v>0</v>
      </c>
      <c r="AP25" s="18">
        <f t="shared" si="2"/>
        <v>0</v>
      </c>
      <c r="AQ25" s="18">
        <f t="shared" si="2"/>
        <v>2</v>
      </c>
      <c r="AR25" s="39"/>
    </row>
    <row r="26" spans="1:44" s="4" customFormat="1" ht="15" customHeight="1" x14ac:dyDescent="0.25">
      <c r="A26" s="1"/>
      <c r="B26" s="16" t="s">
        <v>276</v>
      </c>
      <c r="C26" s="17"/>
      <c r="D26" s="15"/>
      <c r="E26" s="17"/>
      <c r="F26" s="14"/>
      <c r="G26" s="14" t="s">
        <v>275</v>
      </c>
      <c r="H26" s="14"/>
      <c r="I26" s="14"/>
      <c r="J26" s="14"/>
      <c r="K26" s="14"/>
      <c r="L26" s="14"/>
      <c r="M26" s="14"/>
      <c r="N26" s="69"/>
      <c r="O26" s="24"/>
      <c r="P26" s="22"/>
      <c r="Q26" s="20"/>
      <c r="R26" s="70"/>
      <c r="S26" s="71"/>
      <c r="T26" s="24"/>
      <c r="U26" s="17"/>
      <c r="V26" s="14"/>
      <c r="W26" s="14" t="s">
        <v>146</v>
      </c>
      <c r="X26" s="14"/>
      <c r="Y26" s="14"/>
      <c r="Z26" s="15"/>
      <c r="AA26" s="24"/>
      <c r="AB26" s="72"/>
      <c r="AC26" s="73"/>
      <c r="AD26" s="70"/>
      <c r="AE26" s="71"/>
      <c r="AF26" s="24"/>
      <c r="AG26" s="74">
        <v>0.4</v>
      </c>
      <c r="AH26" s="75">
        <v>0</v>
      </c>
      <c r="AI26" s="75">
        <v>0.5</v>
      </c>
      <c r="AJ26" s="97">
        <v>0</v>
      </c>
      <c r="AK26" s="24"/>
      <c r="AL26" s="17"/>
      <c r="AM26" s="14"/>
      <c r="AN26" s="14"/>
      <c r="AO26" s="14"/>
      <c r="AP26" s="14"/>
      <c r="AQ26" s="15"/>
      <c r="AR26" s="39"/>
    </row>
    <row r="27" spans="1:44" ht="15" customHeight="1" x14ac:dyDescent="0.25">
      <c r="A27" s="2"/>
      <c r="B27" s="26" t="s">
        <v>2</v>
      </c>
      <c r="C27" s="29"/>
      <c r="D27" s="34">
        <v>681.66666666666663</v>
      </c>
      <c r="E27" s="35"/>
      <c r="F27" s="35"/>
      <c r="G27" s="35"/>
      <c r="H27" s="35"/>
      <c r="I27" s="35"/>
      <c r="J27" s="35"/>
      <c r="K27" s="35"/>
      <c r="L27" s="35"/>
      <c r="M27" s="35"/>
      <c r="N27" s="36"/>
      <c r="O27" s="35"/>
      <c r="P27" s="24"/>
      <c r="Q27" s="24"/>
      <c r="R27" s="24"/>
      <c r="S27" s="24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24"/>
      <c r="AG27" s="35"/>
      <c r="AH27" s="35"/>
      <c r="AI27" s="35"/>
      <c r="AJ27" s="35"/>
      <c r="AK27" s="24"/>
      <c r="AL27" s="35"/>
      <c r="AM27" s="35"/>
      <c r="AN27" s="35"/>
      <c r="AO27" s="35"/>
      <c r="AP27" s="35"/>
      <c r="AQ27" s="35"/>
      <c r="AR27" s="39"/>
    </row>
    <row r="28" spans="1:44" s="4" customFormat="1" ht="15" customHeight="1" x14ac:dyDescent="0.25">
      <c r="A28" s="2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6"/>
      <c r="O28" s="30"/>
      <c r="P28" s="30"/>
      <c r="Q28" s="30"/>
      <c r="R28" s="30"/>
      <c r="S28" s="30"/>
      <c r="T28" s="30"/>
      <c r="U28" s="35"/>
      <c r="V28" s="38"/>
      <c r="W28" s="35"/>
      <c r="X28" s="35"/>
      <c r="Y28" s="35"/>
      <c r="Z28" s="35"/>
      <c r="AA28" s="35"/>
      <c r="AB28" s="35"/>
      <c r="AC28" s="35"/>
      <c r="AD28" s="35"/>
      <c r="AE28" s="35"/>
      <c r="AF28" s="24"/>
      <c r="AG28" s="35"/>
      <c r="AH28" s="35"/>
      <c r="AI28" s="35"/>
      <c r="AJ28" s="35"/>
      <c r="AK28" s="24"/>
      <c r="AL28" s="35"/>
      <c r="AM28" s="35"/>
      <c r="AN28" s="35"/>
      <c r="AO28" s="35"/>
      <c r="AP28" s="35"/>
      <c r="AQ28" s="35"/>
      <c r="AR28" s="39"/>
    </row>
    <row r="29" spans="1:44" ht="15" customHeight="1" x14ac:dyDescent="0.25">
      <c r="A29" s="2"/>
      <c r="B29" s="22" t="s">
        <v>24</v>
      </c>
      <c r="C29" s="40"/>
      <c r="D29" s="40"/>
      <c r="E29" s="18" t="s">
        <v>3</v>
      </c>
      <c r="F29" s="18" t="s">
        <v>8</v>
      </c>
      <c r="G29" s="15" t="s">
        <v>5</v>
      </c>
      <c r="H29" s="18" t="s">
        <v>6</v>
      </c>
      <c r="I29" s="18" t="s">
        <v>16</v>
      </c>
      <c r="J29" s="35"/>
      <c r="K29" s="18" t="s">
        <v>26</v>
      </c>
      <c r="L29" s="18" t="s">
        <v>27</v>
      </c>
      <c r="M29" s="18" t="s">
        <v>28</v>
      </c>
      <c r="N29" s="18" t="s">
        <v>21</v>
      </c>
      <c r="O29" s="24"/>
      <c r="P29" s="41" t="s">
        <v>29</v>
      </c>
      <c r="Q29" s="12"/>
      <c r="R29" s="12"/>
      <c r="S29" s="12"/>
      <c r="T29" s="42"/>
      <c r="U29" s="42"/>
      <c r="V29" s="42"/>
      <c r="W29" s="42"/>
      <c r="X29" s="42"/>
      <c r="Y29" s="12"/>
      <c r="Z29" s="12"/>
      <c r="AA29" s="12"/>
      <c r="AB29" s="42"/>
      <c r="AC29" s="42"/>
      <c r="AD29" s="12"/>
      <c r="AE29" s="43"/>
      <c r="AF29" s="24"/>
      <c r="AG29" s="41" t="s">
        <v>56</v>
      </c>
      <c r="AH29" s="12"/>
      <c r="AI29" s="42"/>
      <c r="AJ29" s="43"/>
      <c r="AK29" s="24"/>
      <c r="AL29" s="10" t="s">
        <v>57</v>
      </c>
      <c r="AM29" s="12"/>
      <c r="AN29" s="12"/>
      <c r="AO29" s="12"/>
      <c r="AP29" s="12"/>
      <c r="AQ29" s="43"/>
      <c r="AR29" s="39"/>
    </row>
    <row r="30" spans="1:44" ht="15" customHeight="1" x14ac:dyDescent="0.25">
      <c r="A30" s="2"/>
      <c r="B30" s="41" t="s">
        <v>12</v>
      </c>
      <c r="C30" s="12"/>
      <c r="D30" s="43"/>
      <c r="E30" s="25">
        <v>267</v>
      </c>
      <c r="F30" s="25">
        <v>4</v>
      </c>
      <c r="G30" s="25">
        <v>415</v>
      </c>
      <c r="H30" s="25">
        <v>24</v>
      </c>
      <c r="I30" s="25">
        <v>643</v>
      </c>
      <c r="J30" s="35"/>
      <c r="K30" s="44">
        <v>1.5692883895131087</v>
      </c>
      <c r="L30" s="44">
        <v>8.98876404494382E-2</v>
      </c>
      <c r="M30" s="44">
        <v>2.4082397003745317</v>
      </c>
      <c r="N30" s="32">
        <v>0.42799999999999999</v>
      </c>
      <c r="O30" s="24"/>
      <c r="P30" s="154" t="s">
        <v>9</v>
      </c>
      <c r="Q30" s="166"/>
      <c r="R30" s="155" t="s">
        <v>106</v>
      </c>
      <c r="S30" s="155"/>
      <c r="T30" s="155"/>
      <c r="U30" s="155"/>
      <c r="V30" s="155"/>
      <c r="W30" s="155"/>
      <c r="X30" s="155"/>
      <c r="Y30" s="167"/>
      <c r="Z30" s="167"/>
      <c r="AA30" s="167" t="s">
        <v>58</v>
      </c>
      <c r="AB30" s="155"/>
      <c r="AC30" s="168" t="s">
        <v>111</v>
      </c>
      <c r="AD30" s="169"/>
      <c r="AE30" s="156"/>
      <c r="AF30" s="24"/>
      <c r="AG30" s="170"/>
      <c r="AH30" s="182"/>
      <c r="AI30" s="155"/>
      <c r="AJ30" s="156"/>
      <c r="AK30" s="24"/>
      <c r="AL30" s="154"/>
      <c r="AM30" s="167"/>
      <c r="AN30" s="155"/>
      <c r="AO30" s="155"/>
      <c r="AP30" s="155"/>
      <c r="AQ30" s="156"/>
      <c r="AR30" s="39"/>
    </row>
    <row r="31" spans="1:44" ht="15" customHeight="1" x14ac:dyDescent="0.25">
      <c r="A31" s="2"/>
      <c r="B31" s="45" t="s">
        <v>14</v>
      </c>
      <c r="C31" s="46"/>
      <c r="D31" s="47"/>
      <c r="E31" s="25">
        <v>28</v>
      </c>
      <c r="F31" s="25">
        <v>0</v>
      </c>
      <c r="G31" s="25">
        <v>40</v>
      </c>
      <c r="H31" s="25">
        <v>1</v>
      </c>
      <c r="I31" s="25">
        <v>77</v>
      </c>
      <c r="J31" s="35"/>
      <c r="K31" s="44">
        <v>1.4285714285714286</v>
      </c>
      <c r="L31" s="44">
        <v>3.5714285714285712E-2</v>
      </c>
      <c r="M31" s="44">
        <v>2.75</v>
      </c>
      <c r="N31" s="32">
        <v>0.40699999999999997</v>
      </c>
      <c r="O31" s="24"/>
      <c r="P31" s="170" t="s">
        <v>50</v>
      </c>
      <c r="Q31" s="171"/>
      <c r="R31" s="172" t="s">
        <v>107</v>
      </c>
      <c r="S31" s="172"/>
      <c r="T31" s="172"/>
      <c r="U31" s="172"/>
      <c r="V31" s="172"/>
      <c r="W31" s="172"/>
      <c r="X31" s="172"/>
      <c r="Y31" s="173"/>
      <c r="Z31" s="173"/>
      <c r="AA31" s="173" t="s">
        <v>109</v>
      </c>
      <c r="AB31" s="172"/>
      <c r="AC31" s="174" t="s">
        <v>112</v>
      </c>
      <c r="AD31" s="78"/>
      <c r="AE31" s="175"/>
      <c r="AF31" s="24"/>
      <c r="AG31" s="170"/>
      <c r="AH31" s="183"/>
      <c r="AI31" s="172"/>
      <c r="AJ31" s="175"/>
      <c r="AK31" s="24"/>
      <c r="AL31" s="170"/>
      <c r="AM31" s="173"/>
      <c r="AN31" s="172"/>
      <c r="AO31" s="172"/>
      <c r="AP31" s="172"/>
      <c r="AQ31" s="175"/>
      <c r="AR31" s="39"/>
    </row>
    <row r="32" spans="1:44" ht="15" customHeight="1" x14ac:dyDescent="0.25">
      <c r="A32" s="2"/>
      <c r="B32" s="48" t="s">
        <v>15</v>
      </c>
      <c r="C32" s="49"/>
      <c r="D32" s="50"/>
      <c r="E32" s="31">
        <v>14</v>
      </c>
      <c r="F32" s="31">
        <v>1</v>
      </c>
      <c r="G32" s="31">
        <v>22</v>
      </c>
      <c r="H32" s="31">
        <v>2</v>
      </c>
      <c r="I32" s="31">
        <v>24</v>
      </c>
      <c r="J32" s="35"/>
      <c r="K32" s="51">
        <v>1.64</v>
      </c>
      <c r="L32" s="51">
        <v>0.2</v>
      </c>
      <c r="M32" s="51">
        <v>2.4</v>
      </c>
      <c r="N32" s="52">
        <v>0.36899999999999999</v>
      </c>
      <c r="O32" s="24"/>
      <c r="P32" s="170" t="s">
        <v>51</v>
      </c>
      <c r="Q32" s="171"/>
      <c r="R32" s="172" t="s">
        <v>107</v>
      </c>
      <c r="S32" s="172"/>
      <c r="T32" s="172"/>
      <c r="U32" s="172"/>
      <c r="V32" s="172"/>
      <c r="W32" s="172"/>
      <c r="X32" s="172"/>
      <c r="Y32" s="173"/>
      <c r="Z32" s="173"/>
      <c r="AA32" s="173" t="s">
        <v>109</v>
      </c>
      <c r="AB32" s="172"/>
      <c r="AC32" s="174" t="s">
        <v>112</v>
      </c>
      <c r="AD32" s="78"/>
      <c r="AE32" s="175"/>
      <c r="AF32" s="24"/>
      <c r="AG32" s="184"/>
      <c r="AH32" s="183"/>
      <c r="AI32" s="172"/>
      <c r="AJ32" s="175"/>
      <c r="AK32" s="24"/>
      <c r="AL32" s="170"/>
      <c r="AM32" s="173"/>
      <c r="AN32" s="172"/>
      <c r="AO32" s="172"/>
      <c r="AP32" s="172"/>
      <c r="AQ32" s="175"/>
      <c r="AR32" s="39"/>
    </row>
    <row r="33" spans="1:45" ht="15" customHeight="1" x14ac:dyDescent="0.25">
      <c r="A33" s="2"/>
      <c r="B33" s="53" t="s">
        <v>25</v>
      </c>
      <c r="C33" s="54"/>
      <c r="D33" s="55"/>
      <c r="E33" s="18">
        <v>309</v>
      </c>
      <c r="F33" s="18">
        <v>5</v>
      </c>
      <c r="G33" s="18">
        <v>477</v>
      </c>
      <c r="H33" s="18">
        <v>27</v>
      </c>
      <c r="I33" s="18">
        <v>744</v>
      </c>
      <c r="J33" s="35"/>
      <c r="K33" s="56">
        <v>1.56</v>
      </c>
      <c r="L33" s="56">
        <v>8.8524590163934422E-2</v>
      </c>
      <c r="M33" s="56">
        <v>2.4393442622950818</v>
      </c>
      <c r="N33" s="33">
        <v>0.42355361423052951</v>
      </c>
      <c r="O33" s="24"/>
      <c r="P33" s="176" t="s">
        <v>10</v>
      </c>
      <c r="Q33" s="177"/>
      <c r="R33" s="178" t="s">
        <v>108</v>
      </c>
      <c r="S33" s="178"/>
      <c r="T33" s="178"/>
      <c r="U33" s="178"/>
      <c r="V33" s="178"/>
      <c r="W33" s="178"/>
      <c r="X33" s="178"/>
      <c r="Y33" s="179"/>
      <c r="Z33" s="179"/>
      <c r="AA33" s="179" t="s">
        <v>110</v>
      </c>
      <c r="AB33" s="178"/>
      <c r="AC33" s="123" t="s">
        <v>113</v>
      </c>
      <c r="AD33" s="180"/>
      <c r="AE33" s="181"/>
      <c r="AF33" s="24"/>
      <c r="AG33" s="121"/>
      <c r="AH33" s="185"/>
      <c r="AI33" s="186"/>
      <c r="AJ33" s="181"/>
      <c r="AK33" s="24"/>
      <c r="AL33" s="176"/>
      <c r="AM33" s="179"/>
      <c r="AN33" s="178"/>
      <c r="AO33" s="178"/>
      <c r="AP33" s="178"/>
      <c r="AQ33" s="181"/>
      <c r="AR33" s="39"/>
    </row>
    <row r="34" spans="1:45" ht="15" customHeight="1" x14ac:dyDescent="0.25">
      <c r="A34" s="2"/>
      <c r="B34" s="37"/>
      <c r="C34" s="37"/>
      <c r="D34" s="37"/>
      <c r="E34" s="37"/>
      <c r="F34" s="37"/>
      <c r="G34" s="37"/>
      <c r="H34" s="37"/>
      <c r="I34" s="37"/>
      <c r="J34" s="35"/>
      <c r="K34" s="37"/>
      <c r="L34" s="37"/>
      <c r="M34" s="37"/>
      <c r="N34" s="36"/>
      <c r="O34" s="24">
        <f>SUM(O31:O33)</f>
        <v>0</v>
      </c>
      <c r="P34" s="35"/>
      <c r="Q34" s="38"/>
      <c r="R34" s="35"/>
      <c r="S34" s="35"/>
      <c r="T34" s="24"/>
      <c r="U34" s="24"/>
      <c r="V34" s="38"/>
      <c r="W34" s="35"/>
      <c r="X34" s="35"/>
      <c r="Y34" s="24"/>
      <c r="Z34" s="24"/>
      <c r="AA34" s="24"/>
      <c r="AB34" s="24"/>
      <c r="AC34" s="24"/>
      <c r="AD34" s="24"/>
      <c r="AE34" s="24"/>
      <c r="AF34" s="24"/>
      <c r="AG34" s="24"/>
      <c r="AH34" s="57"/>
      <c r="AI34" s="35"/>
      <c r="AJ34" s="35"/>
      <c r="AK34" s="24"/>
      <c r="AL34" s="35"/>
      <c r="AM34" s="35"/>
      <c r="AN34" s="35"/>
      <c r="AO34" s="35"/>
      <c r="AP34" s="35"/>
      <c r="AQ34" s="35"/>
      <c r="AR34" s="39"/>
    </row>
    <row r="35" spans="1:45" ht="15" customHeight="1" x14ac:dyDescent="0.25">
      <c r="A35" s="2"/>
      <c r="B35" s="35" t="s">
        <v>60</v>
      </c>
      <c r="C35" s="35"/>
      <c r="D35" s="35" t="s">
        <v>88</v>
      </c>
      <c r="E35" s="35"/>
      <c r="F35" s="35"/>
      <c r="G35" s="35"/>
      <c r="H35" s="35"/>
      <c r="I35" s="35"/>
      <c r="J35" s="35"/>
      <c r="K35" s="35"/>
      <c r="L35" s="36"/>
      <c r="M35" s="24"/>
      <c r="N35" s="35"/>
      <c r="O35" s="35" t="s">
        <v>79</v>
      </c>
      <c r="P35" s="36"/>
      <c r="Q35" s="24"/>
      <c r="R35" s="35"/>
      <c r="S35" s="38"/>
      <c r="T35" s="35"/>
      <c r="U35" s="38"/>
      <c r="V35" s="35" t="s">
        <v>80</v>
      </c>
      <c r="W35" s="35"/>
      <c r="X35" s="24"/>
      <c r="Y35" s="24"/>
      <c r="Z35" s="57"/>
      <c r="AA35" s="35"/>
      <c r="AB35" s="35"/>
      <c r="AC35" s="35"/>
      <c r="AD35" s="35" t="s">
        <v>81</v>
      </c>
      <c r="AE35" s="35"/>
      <c r="AF35" s="35"/>
      <c r="AG35" s="35"/>
      <c r="AH35" s="35"/>
      <c r="AI35" s="35" t="s">
        <v>82</v>
      </c>
      <c r="AJ35" s="35"/>
      <c r="AK35" s="35"/>
      <c r="AL35" s="35"/>
      <c r="AM35" s="35"/>
      <c r="AN35" s="35"/>
      <c r="AO35" s="35"/>
      <c r="AP35" s="35"/>
      <c r="AQ35" s="35"/>
      <c r="AR35" s="35"/>
      <c r="AS35" s="35"/>
    </row>
    <row r="36" spans="1:45" ht="15" customHeight="1" x14ac:dyDescent="0.25">
      <c r="A36" s="2"/>
      <c r="B36" s="35"/>
      <c r="C36" s="35"/>
      <c r="D36" s="35" t="s">
        <v>83</v>
      </c>
      <c r="E36" s="35"/>
      <c r="F36" s="35"/>
      <c r="G36" s="35"/>
      <c r="H36" s="35"/>
      <c r="I36" s="35"/>
      <c r="J36" s="35"/>
      <c r="K36" s="35"/>
      <c r="L36" s="36"/>
      <c r="M36" s="24"/>
      <c r="N36" s="35"/>
      <c r="O36" s="35" t="s">
        <v>84</v>
      </c>
      <c r="P36" s="36"/>
      <c r="Q36" s="24"/>
      <c r="R36" s="35"/>
      <c r="S36" s="38"/>
      <c r="T36" s="35"/>
      <c r="U36" s="38"/>
      <c r="V36" s="35" t="s">
        <v>85</v>
      </c>
      <c r="W36" s="35"/>
      <c r="X36" s="24"/>
      <c r="Y36" s="24"/>
      <c r="Z36" s="57"/>
      <c r="AA36" s="35"/>
      <c r="AB36" s="35"/>
      <c r="AC36" s="35"/>
      <c r="AD36" s="38" t="s">
        <v>86</v>
      </c>
      <c r="AE36" s="35"/>
      <c r="AF36" s="35"/>
      <c r="AG36" s="35"/>
      <c r="AH36" s="35"/>
      <c r="AI36" s="35" t="s">
        <v>87</v>
      </c>
      <c r="AJ36" s="35"/>
      <c r="AK36" s="35"/>
      <c r="AL36" s="35"/>
      <c r="AM36" s="35"/>
      <c r="AN36" s="35"/>
      <c r="AO36" s="35"/>
      <c r="AP36" s="35"/>
      <c r="AQ36" s="35"/>
      <c r="AR36" s="35"/>
      <c r="AS36" s="35"/>
    </row>
    <row r="37" spans="1:45" ht="15" customHeight="1" x14ac:dyDescent="0.2">
      <c r="A37" s="2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</row>
    <row r="38" spans="1:45" ht="15" customHeight="1" x14ac:dyDescent="0.2">
      <c r="A38" s="2"/>
      <c r="B38" s="187" t="s">
        <v>147</v>
      </c>
      <c r="C38" s="188"/>
      <c r="D38" s="188"/>
      <c r="E38" s="188"/>
      <c r="F38" s="188" t="s">
        <v>148</v>
      </c>
      <c r="G38" s="188" t="s">
        <v>3</v>
      </c>
      <c r="H38" s="188" t="s">
        <v>5</v>
      </c>
      <c r="I38" s="188" t="s">
        <v>6</v>
      </c>
      <c r="J38" s="188" t="s">
        <v>149</v>
      </c>
      <c r="K38" s="118" t="s">
        <v>16</v>
      </c>
      <c r="L38" s="35"/>
      <c r="M38" s="189" t="s">
        <v>150</v>
      </c>
      <c r="N38" s="190"/>
      <c r="O38" s="190"/>
      <c r="P38" s="188" t="s">
        <v>3</v>
      </c>
      <c r="Q38" s="188" t="s">
        <v>5</v>
      </c>
      <c r="R38" s="188" t="s">
        <v>6</v>
      </c>
      <c r="S38" s="188" t="s">
        <v>149</v>
      </c>
      <c r="T38" s="190"/>
      <c r="U38" s="118" t="s">
        <v>16</v>
      </c>
      <c r="V38" s="35"/>
      <c r="W38" s="189" t="s">
        <v>151</v>
      </c>
      <c r="X38" s="190"/>
      <c r="Y38" s="190"/>
      <c r="Z38" s="190"/>
      <c r="AA38" s="190"/>
      <c r="AB38" s="190"/>
      <c r="AC38" s="190"/>
      <c r="AD38" s="190"/>
      <c r="AE38" s="190"/>
      <c r="AF38" s="190"/>
      <c r="AG38" s="190"/>
      <c r="AH38" s="191"/>
      <c r="AI38" s="189"/>
      <c r="AJ38" s="134"/>
      <c r="AK38" s="134"/>
      <c r="AL38" s="134"/>
      <c r="AM38" s="190"/>
      <c r="AN38" s="190"/>
      <c r="AO38" s="190"/>
      <c r="AP38" s="190"/>
      <c r="AQ38" s="138"/>
      <c r="AR38" s="24"/>
      <c r="AS38" s="24"/>
    </row>
    <row r="39" spans="1:45" ht="15" customHeight="1" x14ac:dyDescent="0.2">
      <c r="A39" s="2"/>
      <c r="B39" s="192">
        <v>1996</v>
      </c>
      <c r="C39" s="78" t="s">
        <v>70</v>
      </c>
      <c r="D39" s="172" t="s">
        <v>94</v>
      </c>
      <c r="E39" s="78"/>
      <c r="F39" s="78">
        <v>25</v>
      </c>
      <c r="G39" s="78">
        <v>29</v>
      </c>
      <c r="H39" s="193">
        <f>PRODUCT((F10+G10)/E10)</f>
        <v>0.7931034482758621</v>
      </c>
      <c r="I39" s="193">
        <f>PRODUCT(H10/E10)</f>
        <v>6.8965517241379309E-2</v>
      </c>
      <c r="J39" s="193">
        <f>PRODUCT(F10+G10+H10)/E10</f>
        <v>0.86206896551724133</v>
      </c>
      <c r="K39" s="194">
        <f>PRODUCT(I10/E10)</f>
        <v>1.3793103448275863</v>
      </c>
      <c r="L39" s="38"/>
      <c r="M39" s="184" t="s">
        <v>155</v>
      </c>
      <c r="N39" s="78"/>
      <c r="O39" s="78"/>
      <c r="P39" s="213" t="s">
        <v>229</v>
      </c>
      <c r="Q39" s="213" t="s">
        <v>198</v>
      </c>
      <c r="R39" s="213" t="s">
        <v>207</v>
      </c>
      <c r="S39" s="213" t="s">
        <v>218</v>
      </c>
      <c r="T39" s="193"/>
      <c r="U39" s="194" t="s">
        <v>187</v>
      </c>
      <c r="V39" s="38"/>
      <c r="W39" s="184" t="s">
        <v>152</v>
      </c>
      <c r="X39" s="183"/>
      <c r="Y39" s="172"/>
      <c r="Z39" s="172"/>
      <c r="AA39" s="172"/>
      <c r="AB39" s="172"/>
      <c r="AC39" s="172"/>
      <c r="AD39" s="172"/>
      <c r="AE39" s="172"/>
      <c r="AF39" s="172"/>
      <c r="AG39" s="173"/>
      <c r="AH39" s="195"/>
      <c r="AI39" s="184"/>
      <c r="AJ39" s="182"/>
      <c r="AK39" s="172"/>
      <c r="AL39" s="172"/>
      <c r="AM39" s="172"/>
      <c r="AN39" s="172"/>
      <c r="AO39" s="172"/>
      <c r="AP39" s="172"/>
      <c r="AQ39" s="175"/>
      <c r="AR39" s="24"/>
      <c r="AS39" s="24"/>
    </row>
    <row r="40" spans="1:45" ht="15" customHeight="1" x14ac:dyDescent="0.2">
      <c r="A40" s="2"/>
      <c r="B40" s="192">
        <v>1997</v>
      </c>
      <c r="C40" s="78" t="s">
        <v>70</v>
      </c>
      <c r="D40" s="172" t="s">
        <v>94</v>
      </c>
      <c r="E40" s="78"/>
      <c r="F40" s="78">
        <v>26</v>
      </c>
      <c r="G40" s="78">
        <v>27</v>
      </c>
      <c r="H40" s="193">
        <f t="shared" ref="H40:H45" si="3">PRODUCT((F11+G11)/E11)</f>
        <v>1.6296296296296295</v>
      </c>
      <c r="I40" s="193">
        <f t="shared" ref="I40:I45" si="4">PRODUCT(H11/E11)</f>
        <v>0.1111111111111111</v>
      </c>
      <c r="J40" s="193">
        <f t="shared" ref="J40:J45" si="5">PRODUCT(F11+G11+H11)/E11</f>
        <v>1.7407407407407407</v>
      </c>
      <c r="K40" s="194">
        <f t="shared" ref="K40:K45" si="6">PRODUCT(I11/E11)</f>
        <v>2.8148148148148149</v>
      </c>
      <c r="L40" s="38"/>
      <c r="M40" s="184" t="s">
        <v>156</v>
      </c>
      <c r="N40" s="78"/>
      <c r="O40" s="78"/>
      <c r="P40" s="213" t="s">
        <v>230</v>
      </c>
      <c r="Q40" s="213" t="s">
        <v>199</v>
      </c>
      <c r="R40" s="213" t="s">
        <v>208</v>
      </c>
      <c r="S40" s="213" t="s">
        <v>219</v>
      </c>
      <c r="T40" s="193"/>
      <c r="U40" s="194" t="s">
        <v>188</v>
      </c>
      <c r="V40" s="38"/>
      <c r="W40" s="196" t="s">
        <v>153</v>
      </c>
      <c r="X40" s="183"/>
      <c r="Y40" s="183" t="s">
        <v>182</v>
      </c>
      <c r="Z40" s="211"/>
      <c r="AA40" s="211"/>
      <c r="AB40" s="211"/>
      <c r="AC40" s="211"/>
      <c r="AD40" s="211"/>
      <c r="AE40" s="211"/>
      <c r="AF40" s="211"/>
      <c r="AG40" s="211" t="s">
        <v>183</v>
      </c>
      <c r="AH40" s="175"/>
      <c r="AI40" s="197"/>
      <c r="AJ40" s="183"/>
      <c r="AK40" s="172"/>
      <c r="AL40" s="172"/>
      <c r="AM40" s="172"/>
      <c r="AN40" s="172"/>
      <c r="AO40" s="172"/>
      <c r="AP40" s="78"/>
      <c r="AQ40" s="175"/>
      <c r="AR40" s="24"/>
      <c r="AS40" s="24"/>
    </row>
    <row r="41" spans="1:45" ht="15" customHeight="1" x14ac:dyDescent="0.2">
      <c r="A41" s="2"/>
      <c r="B41" s="192">
        <v>1998</v>
      </c>
      <c r="C41" s="78" t="s">
        <v>93</v>
      </c>
      <c r="D41" s="172" t="s">
        <v>95</v>
      </c>
      <c r="E41" s="78"/>
      <c r="F41" s="78">
        <v>27</v>
      </c>
      <c r="G41" s="78">
        <v>28</v>
      </c>
      <c r="H41" s="200">
        <f t="shared" si="3"/>
        <v>2.3928571428571428</v>
      </c>
      <c r="I41" s="200">
        <f t="shared" si="4"/>
        <v>0.21428571428571427</v>
      </c>
      <c r="J41" s="200">
        <f t="shared" si="5"/>
        <v>2.6071428571428572</v>
      </c>
      <c r="K41" s="198">
        <f t="shared" si="6"/>
        <v>3.5357142857142856</v>
      </c>
      <c r="L41" s="38"/>
      <c r="M41" s="184" t="s">
        <v>158</v>
      </c>
      <c r="N41" s="78"/>
      <c r="O41" s="78"/>
      <c r="P41" s="213" t="s">
        <v>231</v>
      </c>
      <c r="Q41" s="213" t="s">
        <v>200</v>
      </c>
      <c r="R41" s="213" t="s">
        <v>209</v>
      </c>
      <c r="S41" s="213" t="s">
        <v>220</v>
      </c>
      <c r="T41" s="193"/>
      <c r="U41" s="194" t="s">
        <v>189</v>
      </c>
      <c r="V41" s="38"/>
      <c r="W41" s="196"/>
      <c r="X41" s="183"/>
      <c r="Y41" s="183"/>
      <c r="Z41" s="172"/>
      <c r="AA41" s="172"/>
      <c r="AB41" s="172"/>
      <c r="AC41" s="183"/>
      <c r="AD41" s="172"/>
      <c r="AE41" s="172"/>
      <c r="AF41" s="172"/>
      <c r="AG41" s="172"/>
      <c r="AH41" s="175"/>
      <c r="AI41" s="183"/>
      <c r="AJ41" s="183"/>
      <c r="AK41" s="172"/>
      <c r="AL41" s="172"/>
      <c r="AM41" s="183"/>
      <c r="AN41" s="172"/>
      <c r="AO41" s="172"/>
      <c r="AP41" s="78"/>
      <c r="AQ41" s="175"/>
      <c r="AR41" s="24"/>
      <c r="AS41" s="24"/>
    </row>
    <row r="42" spans="1:45" ht="15" customHeight="1" x14ac:dyDescent="0.2">
      <c r="A42" s="2"/>
      <c r="B42" s="192">
        <v>1999</v>
      </c>
      <c r="C42" s="78" t="s">
        <v>62</v>
      </c>
      <c r="D42" s="172" t="s">
        <v>95</v>
      </c>
      <c r="E42" s="78"/>
      <c r="F42" s="78">
        <v>28</v>
      </c>
      <c r="G42" s="78">
        <v>28</v>
      </c>
      <c r="H42" s="193">
        <f t="shared" si="3"/>
        <v>2</v>
      </c>
      <c r="I42" s="193">
        <f t="shared" si="4"/>
        <v>0.10714285714285714</v>
      </c>
      <c r="J42" s="193">
        <f t="shared" si="5"/>
        <v>2.1071428571428572</v>
      </c>
      <c r="K42" s="194">
        <f t="shared" si="6"/>
        <v>3.0714285714285716</v>
      </c>
      <c r="L42" s="38"/>
      <c r="M42" s="184" t="s">
        <v>159</v>
      </c>
      <c r="N42" s="78"/>
      <c r="O42" s="78"/>
      <c r="P42" s="213" t="s">
        <v>232</v>
      </c>
      <c r="Q42" s="213" t="s">
        <v>201</v>
      </c>
      <c r="R42" s="213" t="s">
        <v>210</v>
      </c>
      <c r="S42" s="213" t="s">
        <v>221</v>
      </c>
      <c r="T42" s="193"/>
      <c r="U42" s="194" t="s">
        <v>190</v>
      </c>
      <c r="V42" s="38"/>
      <c r="W42" s="196" t="s">
        <v>157</v>
      </c>
      <c r="X42" s="183"/>
      <c r="Y42" s="183"/>
      <c r="Z42" s="172"/>
      <c r="AA42" s="172"/>
      <c r="AB42" s="172"/>
      <c r="AC42" s="183"/>
      <c r="AD42" s="172"/>
      <c r="AE42" s="172"/>
      <c r="AF42" s="172"/>
      <c r="AG42" s="172"/>
      <c r="AH42" s="175"/>
      <c r="AI42" s="197"/>
      <c r="AJ42" s="183"/>
      <c r="AK42" s="172"/>
      <c r="AL42" s="172"/>
      <c r="AM42" s="183"/>
      <c r="AN42" s="172"/>
      <c r="AO42" s="172"/>
      <c r="AP42" s="78"/>
      <c r="AQ42" s="175"/>
      <c r="AR42" s="24"/>
      <c r="AS42" s="24"/>
    </row>
    <row r="43" spans="1:45" ht="15" customHeight="1" x14ac:dyDescent="0.2">
      <c r="A43" s="2"/>
      <c r="B43" s="192">
        <v>2000</v>
      </c>
      <c r="C43" s="78" t="s">
        <v>68</v>
      </c>
      <c r="D43" s="172" t="s">
        <v>92</v>
      </c>
      <c r="E43" s="78"/>
      <c r="F43" s="78">
        <v>29</v>
      </c>
      <c r="G43" s="78">
        <v>18</v>
      </c>
      <c r="H43" s="193">
        <f t="shared" si="3"/>
        <v>1.1666666666666667</v>
      </c>
      <c r="I43" s="193">
        <f t="shared" si="4"/>
        <v>5.5555555555555552E-2</v>
      </c>
      <c r="J43" s="193">
        <f t="shared" si="5"/>
        <v>1.2222222222222223</v>
      </c>
      <c r="K43" s="194">
        <f t="shared" si="6"/>
        <v>1.8333333333333333</v>
      </c>
      <c r="L43" s="38"/>
      <c r="M43" s="184" t="s">
        <v>160</v>
      </c>
      <c r="N43" s="78"/>
      <c r="O43" s="78"/>
      <c r="P43" s="213" t="s">
        <v>233</v>
      </c>
      <c r="Q43" s="213" t="s">
        <v>202</v>
      </c>
      <c r="R43" s="213" t="s">
        <v>211</v>
      </c>
      <c r="S43" s="213" t="s">
        <v>222</v>
      </c>
      <c r="T43" s="193"/>
      <c r="U43" s="194" t="s">
        <v>191</v>
      </c>
      <c r="V43" s="38"/>
      <c r="W43" s="196" t="s">
        <v>153</v>
      </c>
      <c r="X43" s="183"/>
      <c r="Y43" s="211" t="s">
        <v>184</v>
      </c>
      <c r="Z43" s="211"/>
      <c r="AA43" s="211"/>
      <c r="AB43" s="211"/>
      <c r="AC43" s="211"/>
      <c r="AD43" s="211"/>
      <c r="AE43" s="211"/>
      <c r="AF43" s="211"/>
      <c r="AG43" s="211" t="s">
        <v>179</v>
      </c>
      <c r="AH43" s="194">
        <v>1.6260162601626016</v>
      </c>
      <c r="AI43" s="197"/>
      <c r="AJ43" s="183"/>
      <c r="AK43" s="172"/>
      <c r="AL43" s="172"/>
      <c r="AM43" s="183"/>
      <c r="AN43" s="172"/>
      <c r="AO43" s="172"/>
      <c r="AP43" s="172"/>
      <c r="AQ43" s="175"/>
      <c r="AR43" s="24"/>
      <c r="AS43" s="24"/>
    </row>
    <row r="44" spans="1:45" ht="15" customHeight="1" x14ac:dyDescent="0.2">
      <c r="A44" s="2"/>
      <c r="B44" s="192">
        <v>2001</v>
      </c>
      <c r="C44" s="78" t="s">
        <v>65</v>
      </c>
      <c r="D44" s="172" t="s">
        <v>92</v>
      </c>
      <c r="E44" s="78"/>
      <c r="F44" s="78">
        <v>30</v>
      </c>
      <c r="G44" s="78">
        <v>28</v>
      </c>
      <c r="H44" s="193">
        <f t="shared" si="3"/>
        <v>1.9642857142857142</v>
      </c>
      <c r="I44" s="193">
        <f t="shared" si="4"/>
        <v>7.1428571428571425E-2</v>
      </c>
      <c r="J44" s="193">
        <f t="shared" si="5"/>
        <v>2.0357142857142856</v>
      </c>
      <c r="K44" s="194">
        <f t="shared" si="6"/>
        <v>2.6428571428571428</v>
      </c>
      <c r="L44" s="38"/>
      <c r="M44" s="184" t="s">
        <v>161</v>
      </c>
      <c r="N44" s="78"/>
      <c r="O44" s="78"/>
      <c r="P44" s="213" t="s">
        <v>234</v>
      </c>
      <c r="Q44" s="213" t="s">
        <v>203</v>
      </c>
      <c r="R44" s="213" t="s">
        <v>212</v>
      </c>
      <c r="S44" s="213" t="s">
        <v>223</v>
      </c>
      <c r="T44" s="193"/>
      <c r="U44" s="194" t="s">
        <v>192</v>
      </c>
      <c r="V44" s="38"/>
      <c r="W44" s="196" t="s">
        <v>154</v>
      </c>
      <c r="X44" s="183"/>
      <c r="Y44" s="211" t="s">
        <v>185</v>
      </c>
      <c r="Z44" s="211"/>
      <c r="AA44" s="211"/>
      <c r="AB44" s="211"/>
      <c r="AC44" s="211"/>
      <c r="AD44" s="211"/>
      <c r="AE44" s="211"/>
      <c r="AF44" s="211"/>
      <c r="AG44" s="211" t="s">
        <v>180</v>
      </c>
      <c r="AH44" s="194">
        <v>1.6666666666666667</v>
      </c>
      <c r="AI44" s="197"/>
      <c r="AJ44" s="183"/>
      <c r="AK44" s="172"/>
      <c r="AL44" s="172"/>
      <c r="AM44" s="183"/>
      <c r="AN44" s="172"/>
      <c r="AO44" s="172"/>
      <c r="AP44" s="172"/>
      <c r="AQ44" s="175"/>
      <c r="AR44" s="24"/>
      <c r="AS44" s="24"/>
    </row>
    <row r="45" spans="1:45" ht="15" customHeight="1" x14ac:dyDescent="0.2">
      <c r="A45" s="2"/>
      <c r="B45" s="192">
        <v>2002</v>
      </c>
      <c r="C45" s="78" t="s">
        <v>64</v>
      </c>
      <c r="D45" s="172" t="s">
        <v>92</v>
      </c>
      <c r="E45" s="78"/>
      <c r="F45" s="78">
        <v>31</v>
      </c>
      <c r="G45" s="78">
        <v>29</v>
      </c>
      <c r="H45" s="193">
        <f t="shared" si="3"/>
        <v>1.5517241379310345</v>
      </c>
      <c r="I45" s="193">
        <f t="shared" si="4"/>
        <v>0.13793103448275862</v>
      </c>
      <c r="J45" s="193">
        <f t="shared" si="5"/>
        <v>1.6896551724137931</v>
      </c>
      <c r="K45" s="194">
        <f t="shared" si="6"/>
        <v>2.2413793103448274</v>
      </c>
      <c r="L45" s="38"/>
      <c r="M45" s="184" t="s">
        <v>162</v>
      </c>
      <c r="N45" s="78"/>
      <c r="O45" s="78"/>
      <c r="P45" s="213" t="s">
        <v>235</v>
      </c>
      <c r="Q45" s="213" t="s">
        <v>204</v>
      </c>
      <c r="R45" s="213" t="s">
        <v>213</v>
      </c>
      <c r="S45" s="213" t="s">
        <v>224</v>
      </c>
      <c r="T45" s="193"/>
      <c r="U45" s="194" t="s">
        <v>193</v>
      </c>
      <c r="V45" s="38"/>
      <c r="W45" s="196" t="s">
        <v>167</v>
      </c>
      <c r="X45" s="183"/>
      <c r="Y45" s="211" t="s">
        <v>186</v>
      </c>
      <c r="Z45" s="212"/>
      <c r="AA45" s="212"/>
      <c r="AB45" s="212"/>
      <c r="AC45" s="212"/>
      <c r="AD45" s="212"/>
      <c r="AE45" s="212"/>
      <c r="AF45" s="212"/>
      <c r="AG45" s="211" t="s">
        <v>181</v>
      </c>
      <c r="AH45" s="194">
        <v>1.6194331983805668</v>
      </c>
      <c r="AI45" s="197"/>
      <c r="AJ45" s="183"/>
      <c r="AK45" s="172"/>
      <c r="AL45" s="172"/>
      <c r="AM45" s="183"/>
      <c r="AN45" s="172"/>
      <c r="AO45" s="172"/>
      <c r="AP45" s="172"/>
      <c r="AQ45" s="175"/>
      <c r="AR45" s="24"/>
      <c r="AS45" s="24"/>
    </row>
    <row r="46" spans="1:45" ht="15" customHeight="1" x14ac:dyDescent="0.2">
      <c r="A46" s="2"/>
      <c r="B46" s="192">
        <v>2003</v>
      </c>
      <c r="C46" s="78" t="s">
        <v>62</v>
      </c>
      <c r="D46" s="172" t="s">
        <v>92</v>
      </c>
      <c r="E46" s="78"/>
      <c r="F46" s="78">
        <v>32</v>
      </c>
      <c r="G46" s="78">
        <v>12</v>
      </c>
      <c r="H46" s="193">
        <f>PRODUCT((F18+G18)/E18)</f>
        <v>1.3333333333333333</v>
      </c>
      <c r="I46" s="193">
        <f>PRODUCT(H18/E18)</f>
        <v>0</v>
      </c>
      <c r="J46" s="193">
        <f>PRODUCT(F18+G18+H18)/E18</f>
        <v>1.3333333333333333</v>
      </c>
      <c r="K46" s="194">
        <f>PRODUCT(I18/E18)</f>
        <v>2</v>
      </c>
      <c r="L46" s="38"/>
      <c r="M46" s="184" t="s">
        <v>163</v>
      </c>
      <c r="N46" s="78"/>
      <c r="O46" s="78"/>
      <c r="P46" s="213" t="s">
        <v>236</v>
      </c>
      <c r="Q46" s="213" t="s">
        <v>135</v>
      </c>
      <c r="R46" s="213" t="s">
        <v>214</v>
      </c>
      <c r="S46" s="213" t="s">
        <v>225</v>
      </c>
      <c r="T46" s="193"/>
      <c r="U46" s="194" t="s">
        <v>194</v>
      </c>
      <c r="V46" s="38"/>
      <c r="W46" s="196"/>
      <c r="X46" s="183"/>
      <c r="Y46" s="183"/>
      <c r="Z46" s="172"/>
      <c r="AA46" s="172"/>
      <c r="AB46" s="172"/>
      <c r="AC46" s="183"/>
      <c r="AD46" s="172"/>
      <c r="AE46" s="172"/>
      <c r="AF46" s="172"/>
      <c r="AG46" s="172"/>
      <c r="AH46" s="175"/>
      <c r="AI46" s="199"/>
      <c r="AJ46" s="172"/>
      <c r="AK46" s="172"/>
      <c r="AL46" s="172"/>
      <c r="AM46" s="183"/>
      <c r="AN46" s="172"/>
      <c r="AO46" s="172"/>
      <c r="AP46" s="172"/>
      <c r="AQ46" s="175"/>
      <c r="AR46" s="24"/>
      <c r="AS46" s="24"/>
    </row>
    <row r="47" spans="1:45" ht="15" customHeight="1" x14ac:dyDescent="0.2">
      <c r="A47" s="2"/>
      <c r="B47" s="192">
        <v>2004</v>
      </c>
      <c r="C47" s="78" t="s">
        <v>98</v>
      </c>
      <c r="D47" s="172" t="s">
        <v>99</v>
      </c>
      <c r="E47" s="78"/>
      <c r="F47" s="78">
        <v>33</v>
      </c>
      <c r="G47" s="78">
        <v>27</v>
      </c>
      <c r="H47" s="193">
        <f t="shared" ref="H47:H49" si="7">PRODUCT((F19+G19)/E19)</f>
        <v>1.6296296296296295</v>
      </c>
      <c r="I47" s="193">
        <f t="shared" ref="I47:I49" si="8">PRODUCT(H19/E19)</f>
        <v>0.1111111111111111</v>
      </c>
      <c r="J47" s="193">
        <f t="shared" ref="J47:J49" si="9">PRODUCT(F19+G19+H19)/E19</f>
        <v>1.7407407407407407</v>
      </c>
      <c r="K47" s="194">
        <f t="shared" ref="K47:K49" si="10">PRODUCT(I19/E19)</f>
        <v>2.1851851851851851</v>
      </c>
      <c r="L47" s="38"/>
      <c r="M47" s="184" t="s">
        <v>164</v>
      </c>
      <c r="N47" s="78"/>
      <c r="O47" s="78"/>
      <c r="P47" s="213" t="s">
        <v>237</v>
      </c>
      <c r="Q47" s="213" t="s">
        <v>134</v>
      </c>
      <c r="R47" s="6" t="s">
        <v>215</v>
      </c>
      <c r="S47" s="213" t="s">
        <v>226</v>
      </c>
      <c r="T47" s="193"/>
      <c r="U47" s="194" t="s">
        <v>195</v>
      </c>
      <c r="V47" s="38"/>
      <c r="W47" s="196"/>
      <c r="X47" s="183"/>
      <c r="Y47" s="183"/>
      <c r="Z47" s="172"/>
      <c r="AA47" s="172"/>
      <c r="AB47" s="172"/>
      <c r="AC47" s="183"/>
      <c r="AD47" s="172"/>
      <c r="AE47" s="172"/>
      <c r="AF47" s="172"/>
      <c r="AG47" s="172"/>
      <c r="AH47" s="175"/>
      <c r="AI47" s="199"/>
      <c r="AJ47" s="172"/>
      <c r="AK47" s="172"/>
      <c r="AL47" s="172"/>
      <c r="AM47" s="183"/>
      <c r="AN47" s="172"/>
      <c r="AO47" s="172"/>
      <c r="AP47" s="172"/>
      <c r="AQ47" s="175"/>
      <c r="AR47" s="24"/>
      <c r="AS47" s="24"/>
    </row>
    <row r="48" spans="1:45" ht="15" customHeight="1" x14ac:dyDescent="0.2">
      <c r="A48" s="2"/>
      <c r="B48" s="192">
        <v>2005</v>
      </c>
      <c r="C48" s="78" t="s">
        <v>98</v>
      </c>
      <c r="D48" s="172" t="s">
        <v>100</v>
      </c>
      <c r="E48" s="78"/>
      <c r="F48" s="78">
        <v>34</v>
      </c>
      <c r="G48" s="78">
        <v>24</v>
      </c>
      <c r="H48" s="193">
        <f t="shared" si="7"/>
        <v>1.4583333333333333</v>
      </c>
      <c r="I48" s="193">
        <f t="shared" si="8"/>
        <v>0</v>
      </c>
      <c r="J48" s="193">
        <f t="shared" si="9"/>
        <v>1.4583333333333333</v>
      </c>
      <c r="K48" s="194">
        <f t="shared" si="10"/>
        <v>2.4166666666666665</v>
      </c>
      <c r="L48" s="38"/>
      <c r="M48" s="184" t="s">
        <v>165</v>
      </c>
      <c r="N48" s="78"/>
      <c r="O48" s="78"/>
      <c r="P48" s="213" t="s">
        <v>238</v>
      </c>
      <c r="Q48" s="6" t="s">
        <v>205</v>
      </c>
      <c r="R48" s="213" t="s">
        <v>216</v>
      </c>
      <c r="S48" s="213" t="s">
        <v>227</v>
      </c>
      <c r="T48" s="193"/>
      <c r="U48" s="194" t="s">
        <v>196</v>
      </c>
      <c r="V48" s="38"/>
      <c r="W48" s="196"/>
      <c r="X48" s="183"/>
      <c r="Y48" s="183"/>
      <c r="Z48" s="172"/>
      <c r="AA48" s="172"/>
      <c r="AB48" s="172"/>
      <c r="AC48" s="183"/>
      <c r="AD48" s="172"/>
      <c r="AE48" s="172"/>
      <c r="AF48" s="172"/>
      <c r="AG48" s="172"/>
      <c r="AH48" s="175"/>
      <c r="AI48" s="199"/>
      <c r="AJ48" s="172"/>
      <c r="AK48" s="172"/>
      <c r="AL48" s="172"/>
      <c r="AM48" s="183"/>
      <c r="AN48" s="172"/>
      <c r="AO48" s="172"/>
      <c r="AP48" s="172"/>
      <c r="AQ48" s="175"/>
      <c r="AR48" s="24"/>
      <c r="AS48" s="24"/>
    </row>
    <row r="49" spans="1:45" ht="15" customHeight="1" x14ac:dyDescent="0.2">
      <c r="A49" s="2"/>
      <c r="B49" s="192">
        <v>2006</v>
      </c>
      <c r="C49" s="78" t="s">
        <v>73</v>
      </c>
      <c r="D49" s="172" t="s">
        <v>100</v>
      </c>
      <c r="E49" s="78"/>
      <c r="F49" s="78">
        <v>35</v>
      </c>
      <c r="G49" s="78">
        <v>17</v>
      </c>
      <c r="H49" s="193">
        <f t="shared" si="7"/>
        <v>0.76470588235294112</v>
      </c>
      <c r="I49" s="193">
        <f t="shared" si="8"/>
        <v>0</v>
      </c>
      <c r="J49" s="193">
        <f t="shared" si="9"/>
        <v>0.76470588235294112</v>
      </c>
      <c r="K49" s="194">
        <f t="shared" si="10"/>
        <v>1.7058823529411764</v>
      </c>
      <c r="L49" s="38"/>
      <c r="M49" s="184" t="s">
        <v>166</v>
      </c>
      <c r="N49" s="78"/>
      <c r="O49" s="78"/>
      <c r="P49" s="6" t="s">
        <v>239</v>
      </c>
      <c r="Q49" s="213" t="s">
        <v>206</v>
      </c>
      <c r="R49" s="213" t="s">
        <v>217</v>
      </c>
      <c r="S49" s="6" t="s">
        <v>228</v>
      </c>
      <c r="T49" s="200"/>
      <c r="U49" s="198" t="s">
        <v>197</v>
      </c>
      <c r="V49" s="38"/>
      <c r="W49" s="196"/>
      <c r="X49" s="183"/>
      <c r="Y49" s="183"/>
      <c r="Z49" s="172"/>
      <c r="AA49" s="172"/>
      <c r="AB49" s="172"/>
      <c r="AC49" s="183"/>
      <c r="AD49" s="172"/>
      <c r="AE49" s="172"/>
      <c r="AF49" s="172"/>
      <c r="AG49" s="172"/>
      <c r="AH49" s="175"/>
      <c r="AI49" s="199"/>
      <c r="AJ49" s="172"/>
      <c r="AK49" s="172"/>
      <c r="AL49" s="172"/>
      <c r="AM49" s="183"/>
      <c r="AN49" s="172"/>
      <c r="AO49" s="172"/>
      <c r="AP49" s="172"/>
      <c r="AQ49" s="175"/>
      <c r="AR49" s="24"/>
      <c r="AS49" s="24"/>
    </row>
    <row r="50" spans="1:45" ht="15" customHeight="1" x14ac:dyDescent="0.2">
      <c r="A50" s="2"/>
      <c r="B50" s="176"/>
      <c r="C50" s="178"/>
      <c r="D50" s="178"/>
      <c r="E50" s="178"/>
      <c r="F50" s="178"/>
      <c r="G50" s="178"/>
      <c r="H50" s="201"/>
      <c r="I50" s="201"/>
      <c r="J50" s="201"/>
      <c r="K50" s="202"/>
      <c r="L50" s="38"/>
      <c r="M50" s="176"/>
      <c r="N50" s="178"/>
      <c r="O50" s="178"/>
      <c r="P50" s="178"/>
      <c r="Q50" s="178"/>
      <c r="R50" s="178"/>
      <c r="S50" s="178"/>
      <c r="T50" s="178"/>
      <c r="U50" s="202"/>
      <c r="V50" s="38"/>
      <c r="W50" s="176"/>
      <c r="X50" s="178"/>
      <c r="Y50" s="178"/>
      <c r="Z50" s="178"/>
      <c r="AA50" s="178"/>
      <c r="AB50" s="178"/>
      <c r="AC50" s="178"/>
      <c r="AD50" s="178"/>
      <c r="AE50" s="178"/>
      <c r="AF50" s="201"/>
      <c r="AG50" s="201"/>
      <c r="AH50" s="203"/>
      <c r="AI50" s="178"/>
      <c r="AJ50" s="178"/>
      <c r="AK50" s="178"/>
      <c r="AL50" s="178"/>
      <c r="AM50" s="178"/>
      <c r="AN50" s="178"/>
      <c r="AO50" s="178"/>
      <c r="AP50" s="178"/>
      <c r="AQ50" s="181"/>
      <c r="AR50" s="24"/>
      <c r="AS50" s="24"/>
    </row>
    <row r="51" spans="1:45" ht="15" customHeight="1" x14ac:dyDescent="0.2">
      <c r="A51" s="2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204"/>
      <c r="AG51" s="205"/>
      <c r="AH51" s="204"/>
      <c r="AI51" s="35"/>
      <c r="AJ51" s="35"/>
      <c r="AK51" s="35"/>
      <c r="AL51" s="35"/>
      <c r="AM51" s="35"/>
      <c r="AN51" s="35"/>
      <c r="AO51" s="35"/>
      <c r="AP51" s="35"/>
      <c r="AQ51" s="35"/>
      <c r="AR51" s="24"/>
      <c r="AS51" s="24"/>
    </row>
    <row r="52" spans="1:45" ht="15" customHeight="1" x14ac:dyDescent="0.2">
      <c r="A52" s="2"/>
      <c r="B52" s="187" t="s">
        <v>168</v>
      </c>
      <c r="C52" s="188"/>
      <c r="D52" s="188"/>
      <c r="E52" s="188"/>
      <c r="F52" s="188" t="s">
        <v>148</v>
      </c>
      <c r="G52" s="188" t="s">
        <v>3</v>
      </c>
      <c r="H52" s="188" t="s">
        <v>5</v>
      </c>
      <c r="I52" s="188" t="s">
        <v>6</v>
      </c>
      <c r="J52" s="188" t="s">
        <v>149</v>
      </c>
      <c r="K52" s="118" t="s">
        <v>16</v>
      </c>
      <c r="L52" s="35"/>
      <c r="M52" s="189" t="s">
        <v>150</v>
      </c>
      <c r="N52" s="190"/>
      <c r="O52" s="190"/>
      <c r="P52" s="188" t="s">
        <v>3</v>
      </c>
      <c r="Q52" s="188" t="s">
        <v>5</v>
      </c>
      <c r="R52" s="188" t="s">
        <v>6</v>
      </c>
      <c r="S52" s="188" t="s">
        <v>149</v>
      </c>
      <c r="T52" s="190"/>
      <c r="U52" s="118" t="s">
        <v>16</v>
      </c>
      <c r="V52" s="35"/>
      <c r="W52" s="189" t="s">
        <v>169</v>
      </c>
      <c r="X52" s="190"/>
      <c r="Y52" s="190"/>
      <c r="Z52" s="190"/>
      <c r="AA52" s="190"/>
      <c r="AB52" s="190"/>
      <c r="AC52" s="190"/>
      <c r="AD52" s="190"/>
      <c r="AE52" s="190"/>
      <c r="AF52" s="206"/>
      <c r="AG52" s="206"/>
      <c r="AH52" s="207"/>
      <c r="AI52" s="208"/>
      <c r="AJ52" s="134"/>
      <c r="AK52" s="134"/>
      <c r="AL52" s="134"/>
      <c r="AM52" s="190"/>
      <c r="AN52" s="190"/>
      <c r="AO52" s="190"/>
      <c r="AP52" s="190"/>
      <c r="AQ52" s="138"/>
      <c r="AR52" s="24"/>
      <c r="AS52" s="24"/>
    </row>
    <row r="53" spans="1:45" ht="15" customHeight="1" x14ac:dyDescent="0.2">
      <c r="A53" s="2"/>
      <c r="B53" s="192">
        <v>1998</v>
      </c>
      <c r="C53" s="78" t="s">
        <v>93</v>
      </c>
      <c r="D53" s="172" t="s">
        <v>95</v>
      </c>
      <c r="E53" s="78"/>
      <c r="F53" s="78">
        <v>27</v>
      </c>
      <c r="G53" s="78">
        <v>4</v>
      </c>
      <c r="H53" s="193">
        <f>PRODUCT((V12+W12)/U12)</f>
        <v>1</v>
      </c>
      <c r="I53" s="193">
        <f>PRODUCT(X12/U12)</f>
        <v>0</v>
      </c>
      <c r="J53" s="193">
        <f>PRODUCT(V12+W12+X12)/U12</f>
        <v>1</v>
      </c>
      <c r="K53" s="194">
        <f>PRODUCT(Y12/U12)</f>
        <v>2.25</v>
      </c>
      <c r="L53" s="38"/>
      <c r="M53" s="184" t="s">
        <v>170</v>
      </c>
      <c r="N53" s="78"/>
      <c r="O53" s="78"/>
      <c r="P53" s="78" t="s">
        <v>268</v>
      </c>
      <c r="Q53" s="78" t="s">
        <v>240</v>
      </c>
      <c r="R53" s="78"/>
      <c r="S53" s="78" t="s">
        <v>252</v>
      </c>
      <c r="T53" s="209"/>
      <c r="U53" s="210" t="s">
        <v>261</v>
      </c>
      <c r="V53" s="38"/>
      <c r="W53" s="192"/>
      <c r="X53" s="183"/>
      <c r="Y53" s="183"/>
      <c r="Z53" s="172"/>
      <c r="AA53" s="172"/>
      <c r="AB53" s="172"/>
      <c r="AC53" s="172"/>
      <c r="AD53" s="172"/>
      <c r="AE53" s="172"/>
      <c r="AF53" s="172"/>
      <c r="AG53" s="183"/>
      <c r="AH53" s="194"/>
      <c r="AI53" s="172"/>
      <c r="AJ53" s="172"/>
      <c r="AK53" s="172"/>
      <c r="AL53" s="172"/>
      <c r="AM53" s="183"/>
      <c r="AN53" s="172"/>
      <c r="AO53" s="172"/>
      <c r="AP53" s="172"/>
      <c r="AQ53" s="175"/>
      <c r="AR53" s="24"/>
      <c r="AS53" s="24"/>
    </row>
    <row r="54" spans="1:45" ht="15" customHeight="1" x14ac:dyDescent="0.2">
      <c r="A54" s="2"/>
      <c r="B54" s="192">
        <v>1999</v>
      </c>
      <c r="C54" s="78" t="s">
        <v>62</v>
      </c>
      <c r="D54" s="172" t="s">
        <v>95</v>
      </c>
      <c r="E54" s="78"/>
      <c r="F54" s="78">
        <v>28</v>
      </c>
      <c r="G54" s="78">
        <v>12</v>
      </c>
      <c r="H54" s="200">
        <f>PRODUCT((V13+W13)/U13)</f>
        <v>2</v>
      </c>
      <c r="I54" s="193">
        <f>PRODUCT(X13/U13)</f>
        <v>0</v>
      </c>
      <c r="J54" s="200">
        <f>PRODUCT(V13+W13+X13)/U13</f>
        <v>2</v>
      </c>
      <c r="K54" s="198">
        <f>PRODUCT(Y13/U13)</f>
        <v>3.5833333333333335</v>
      </c>
      <c r="L54" s="38"/>
      <c r="M54" s="184" t="s">
        <v>171</v>
      </c>
      <c r="N54" s="78"/>
      <c r="O54" s="78"/>
      <c r="P54" s="78" t="s">
        <v>269</v>
      </c>
      <c r="Q54" s="78" t="s">
        <v>241</v>
      </c>
      <c r="R54" s="78"/>
      <c r="S54" s="78" t="s">
        <v>253</v>
      </c>
      <c r="T54" s="209"/>
      <c r="U54" s="210" t="s">
        <v>200</v>
      </c>
      <c r="V54" s="38"/>
      <c r="W54" s="192"/>
      <c r="X54" s="183"/>
      <c r="Y54" s="183"/>
      <c r="Z54" s="172"/>
      <c r="AA54" s="172"/>
      <c r="AB54" s="172"/>
      <c r="AC54" s="172"/>
      <c r="AD54" s="172"/>
      <c r="AE54" s="172"/>
      <c r="AF54" s="172"/>
      <c r="AG54" s="183"/>
      <c r="AH54" s="194"/>
      <c r="AI54" s="172"/>
      <c r="AJ54" s="172"/>
      <c r="AK54" s="172"/>
      <c r="AL54" s="172"/>
      <c r="AM54" s="183"/>
      <c r="AN54" s="172"/>
      <c r="AO54" s="172"/>
      <c r="AP54" s="172"/>
      <c r="AQ54" s="175"/>
      <c r="AR54" s="24"/>
      <c r="AS54" s="24"/>
    </row>
    <row r="55" spans="1:45" ht="15" customHeight="1" x14ac:dyDescent="0.2">
      <c r="A55" s="2"/>
      <c r="B55" s="192">
        <v>2000</v>
      </c>
      <c r="C55" s="78" t="s">
        <v>68</v>
      </c>
      <c r="D55" s="172" t="s">
        <v>92</v>
      </c>
      <c r="E55" s="78"/>
      <c r="F55" s="78">
        <v>29</v>
      </c>
      <c r="G55" s="78">
        <v>3</v>
      </c>
      <c r="H55" s="193">
        <f>PRODUCT((V14+W14)/U14)</f>
        <v>1</v>
      </c>
      <c r="I55" s="193">
        <f>PRODUCT(X14/U14)</f>
        <v>0</v>
      </c>
      <c r="J55" s="193">
        <f>PRODUCT(V14+W14+X14)/U14</f>
        <v>1</v>
      </c>
      <c r="K55" s="194">
        <f>PRODUCT(Y14/U14)</f>
        <v>2.3333333333333335</v>
      </c>
      <c r="L55" s="38"/>
      <c r="M55" s="184" t="s">
        <v>172</v>
      </c>
      <c r="N55" s="78"/>
      <c r="O55" s="78"/>
      <c r="P55" s="78" t="s">
        <v>263</v>
      </c>
      <c r="Q55" s="78" t="s">
        <v>145</v>
      </c>
      <c r="R55" s="78"/>
      <c r="S55" s="78" t="s">
        <v>254</v>
      </c>
      <c r="T55" s="209"/>
      <c r="U55" s="210" t="s">
        <v>262</v>
      </c>
      <c r="V55" s="38"/>
      <c r="W55" s="192"/>
      <c r="X55" s="183"/>
      <c r="Y55" s="183"/>
      <c r="Z55" s="172"/>
      <c r="AA55" s="172"/>
      <c r="AB55" s="172"/>
      <c r="AC55" s="172"/>
      <c r="AD55" s="172"/>
      <c r="AE55" s="172"/>
      <c r="AF55" s="172"/>
      <c r="AG55" s="183"/>
      <c r="AH55" s="194"/>
      <c r="AI55" s="172"/>
      <c r="AJ55" s="172"/>
      <c r="AK55" s="172"/>
      <c r="AL55" s="172"/>
      <c r="AM55" s="183"/>
      <c r="AN55" s="172"/>
      <c r="AO55" s="172"/>
      <c r="AP55" s="172"/>
      <c r="AQ55" s="175"/>
      <c r="AR55" s="24"/>
      <c r="AS55" s="24"/>
    </row>
    <row r="56" spans="1:45" ht="15" customHeight="1" x14ac:dyDescent="0.2">
      <c r="A56" s="2"/>
      <c r="B56" s="192">
        <v>2001</v>
      </c>
      <c r="C56" s="78" t="s">
        <v>65</v>
      </c>
      <c r="D56" s="172" t="s">
        <v>92</v>
      </c>
      <c r="E56" s="78"/>
      <c r="F56" s="78">
        <v>30</v>
      </c>
      <c r="G56" s="78">
        <v>4</v>
      </c>
      <c r="H56" s="193">
        <f>PRODUCT((V15+W15)/U15)</f>
        <v>1</v>
      </c>
      <c r="I56" s="200">
        <f>PRODUCT(X15/U15)</f>
        <v>0.25</v>
      </c>
      <c r="J56" s="193">
        <f>PRODUCT(V15+W15+X15)/U15</f>
        <v>1.25</v>
      </c>
      <c r="K56" s="194">
        <f>PRODUCT(Y15/U15)</f>
        <v>1.75</v>
      </c>
      <c r="L56" s="38"/>
      <c r="M56" s="184" t="s">
        <v>173</v>
      </c>
      <c r="N56" s="78"/>
      <c r="O56" s="78"/>
      <c r="P56" s="78" t="s">
        <v>270</v>
      </c>
      <c r="Q56" s="78" t="s">
        <v>242</v>
      </c>
      <c r="R56" s="214" t="s">
        <v>247</v>
      </c>
      <c r="S56" s="78" t="s">
        <v>255</v>
      </c>
      <c r="T56" s="209"/>
      <c r="U56" s="210" t="s">
        <v>263</v>
      </c>
      <c r="V56" s="38"/>
      <c r="W56" s="192"/>
      <c r="X56" s="183"/>
      <c r="Y56" s="183"/>
      <c r="Z56" s="172"/>
      <c r="AA56" s="172"/>
      <c r="AB56" s="172"/>
      <c r="AC56" s="172"/>
      <c r="AD56" s="172"/>
      <c r="AE56" s="172"/>
      <c r="AF56" s="172"/>
      <c r="AG56" s="183"/>
      <c r="AH56" s="194"/>
      <c r="AI56" s="172"/>
      <c r="AJ56" s="172"/>
      <c r="AK56" s="172"/>
      <c r="AL56" s="172"/>
      <c r="AM56" s="183"/>
      <c r="AN56" s="172"/>
      <c r="AO56" s="172"/>
      <c r="AP56" s="172"/>
      <c r="AQ56" s="175"/>
      <c r="AR56" s="24"/>
      <c r="AS56" s="24"/>
    </row>
    <row r="57" spans="1:45" ht="15" customHeight="1" x14ac:dyDescent="0.2">
      <c r="A57" s="2"/>
      <c r="B57" s="192">
        <v>2002</v>
      </c>
      <c r="C57" s="78" t="s">
        <v>64</v>
      </c>
      <c r="D57" s="172" t="s">
        <v>92</v>
      </c>
      <c r="E57" s="78"/>
      <c r="F57" s="78">
        <v>31</v>
      </c>
      <c r="G57" s="78">
        <v>5</v>
      </c>
      <c r="H57" s="193">
        <f>PRODUCT((V16+W16)/U16)</f>
        <v>1</v>
      </c>
      <c r="I57" s="193">
        <f>PRODUCT(X16/U16)</f>
        <v>0</v>
      </c>
      <c r="J57" s="193">
        <f>PRODUCT(V16+W16+X16)/U16</f>
        <v>1</v>
      </c>
      <c r="K57" s="194">
        <f>PRODUCT(Y16/U16)</f>
        <v>2.2000000000000002</v>
      </c>
      <c r="L57" s="38"/>
      <c r="M57" s="184" t="s">
        <v>174</v>
      </c>
      <c r="N57" s="78"/>
      <c r="O57" s="78"/>
      <c r="P57" s="214" t="s">
        <v>271</v>
      </c>
      <c r="Q57" s="214" t="s">
        <v>204</v>
      </c>
      <c r="R57" s="78" t="s">
        <v>248</v>
      </c>
      <c r="S57" s="214" t="s">
        <v>256</v>
      </c>
      <c r="T57" s="215"/>
      <c r="U57" s="216" t="s">
        <v>264</v>
      </c>
      <c r="V57" s="38"/>
      <c r="W57" s="192"/>
      <c r="X57" s="183"/>
      <c r="Y57" s="183"/>
      <c r="Z57" s="172"/>
      <c r="AA57" s="172"/>
      <c r="AB57" s="172"/>
      <c r="AC57" s="172"/>
      <c r="AD57" s="172"/>
      <c r="AE57" s="172"/>
      <c r="AF57" s="172"/>
      <c r="AG57" s="183"/>
      <c r="AH57" s="194"/>
      <c r="AI57" s="172"/>
      <c r="AJ57" s="172"/>
      <c r="AK57" s="172"/>
      <c r="AL57" s="172"/>
      <c r="AM57" s="183"/>
      <c r="AN57" s="172"/>
      <c r="AO57" s="172"/>
      <c r="AP57" s="172"/>
      <c r="AQ57" s="175"/>
      <c r="AR57" s="24"/>
      <c r="AS57" s="24"/>
    </row>
    <row r="58" spans="1:45" ht="15" customHeight="1" x14ac:dyDescent="0.2">
      <c r="A58" s="2"/>
      <c r="B58" s="192">
        <v>2003</v>
      </c>
      <c r="C58" s="78" t="s">
        <v>62</v>
      </c>
      <c r="D58" s="172" t="s">
        <v>92</v>
      </c>
      <c r="E58" s="78"/>
      <c r="F58" s="78">
        <v>32</v>
      </c>
      <c r="G58" s="78"/>
      <c r="H58" s="193"/>
      <c r="I58" s="193"/>
      <c r="J58" s="193"/>
      <c r="K58" s="194"/>
      <c r="L58" s="38"/>
      <c r="M58" s="184" t="s">
        <v>175</v>
      </c>
      <c r="N58" s="78"/>
      <c r="O58" s="78"/>
      <c r="P58" s="78" t="s">
        <v>272</v>
      </c>
      <c r="Q58" s="78" t="s">
        <v>243</v>
      </c>
      <c r="R58" s="78" t="s">
        <v>249</v>
      </c>
      <c r="S58" s="78" t="s">
        <v>257</v>
      </c>
      <c r="T58" s="209"/>
      <c r="U58" s="210" t="s">
        <v>265</v>
      </c>
      <c r="V58" s="38"/>
      <c r="W58" s="192"/>
      <c r="X58" s="183"/>
      <c r="Y58" s="183"/>
      <c r="Z58" s="172"/>
      <c r="AA58" s="172"/>
      <c r="AB58" s="172"/>
      <c r="AC58" s="172"/>
      <c r="AD58" s="172"/>
      <c r="AE58" s="172"/>
      <c r="AF58" s="172"/>
      <c r="AG58" s="183"/>
      <c r="AH58" s="194"/>
      <c r="AI58" s="172"/>
      <c r="AJ58" s="172"/>
      <c r="AK58" s="172"/>
      <c r="AL58" s="172"/>
      <c r="AM58" s="183"/>
      <c r="AN58" s="172"/>
      <c r="AO58" s="172"/>
      <c r="AP58" s="172"/>
      <c r="AQ58" s="175"/>
      <c r="AR58" s="24"/>
      <c r="AS58" s="24"/>
    </row>
    <row r="59" spans="1:45" ht="15" customHeight="1" x14ac:dyDescent="0.2">
      <c r="A59" s="2"/>
      <c r="B59" s="192">
        <v>2004</v>
      </c>
      <c r="C59" s="78" t="s">
        <v>98</v>
      </c>
      <c r="D59" s="172" t="s">
        <v>99</v>
      </c>
      <c r="E59" s="78"/>
      <c r="F59" s="78">
        <v>33</v>
      </c>
      <c r="G59" s="78"/>
      <c r="H59" s="193"/>
      <c r="I59" s="193"/>
      <c r="J59" s="193"/>
      <c r="K59" s="194"/>
      <c r="L59" s="38"/>
      <c r="M59" s="184" t="s">
        <v>176</v>
      </c>
      <c r="N59" s="78"/>
      <c r="O59" s="78"/>
      <c r="P59" s="78" t="s">
        <v>273</v>
      </c>
      <c r="Q59" s="78" t="s">
        <v>244</v>
      </c>
      <c r="R59" s="78" t="s">
        <v>199</v>
      </c>
      <c r="S59" s="78" t="s">
        <v>258</v>
      </c>
      <c r="T59" s="209"/>
      <c r="U59" s="210" t="s">
        <v>200</v>
      </c>
      <c r="V59" s="38"/>
      <c r="W59" s="192"/>
      <c r="X59" s="183"/>
      <c r="Y59" s="183"/>
      <c r="Z59" s="172"/>
      <c r="AA59" s="172"/>
      <c r="AB59" s="172"/>
      <c r="AC59" s="172"/>
      <c r="AD59" s="172"/>
      <c r="AE59" s="172"/>
      <c r="AF59" s="172"/>
      <c r="AG59" s="183"/>
      <c r="AH59" s="194"/>
      <c r="AI59" s="172"/>
      <c r="AJ59" s="172"/>
      <c r="AK59" s="172"/>
      <c r="AL59" s="172"/>
      <c r="AM59" s="183"/>
      <c r="AN59" s="172"/>
      <c r="AO59" s="172"/>
      <c r="AP59" s="172"/>
      <c r="AQ59" s="175"/>
      <c r="AR59" s="24"/>
      <c r="AS59" s="24"/>
    </row>
    <row r="60" spans="1:45" ht="15" customHeight="1" x14ac:dyDescent="0.2">
      <c r="A60" s="2"/>
      <c r="B60" s="192">
        <v>2005</v>
      </c>
      <c r="C60" s="78" t="s">
        <v>98</v>
      </c>
      <c r="D60" s="172" t="s">
        <v>100</v>
      </c>
      <c r="E60" s="78"/>
      <c r="F60" s="78">
        <v>34</v>
      </c>
      <c r="G60" s="78"/>
      <c r="H60" s="193"/>
      <c r="I60" s="193"/>
      <c r="J60" s="193"/>
      <c r="K60" s="194"/>
      <c r="L60" s="38"/>
      <c r="M60" s="184" t="s">
        <v>177</v>
      </c>
      <c r="N60" s="78"/>
      <c r="O60" s="78"/>
      <c r="P60" s="78" t="s">
        <v>274</v>
      </c>
      <c r="Q60" s="78" t="s">
        <v>245</v>
      </c>
      <c r="R60" s="78" t="s">
        <v>250</v>
      </c>
      <c r="S60" s="78" t="s">
        <v>259</v>
      </c>
      <c r="T60" s="209"/>
      <c r="U60" s="210" t="s">
        <v>266</v>
      </c>
      <c r="V60" s="38"/>
      <c r="W60" s="192"/>
      <c r="X60" s="183"/>
      <c r="Y60" s="183"/>
      <c r="Z60" s="172"/>
      <c r="AA60" s="172"/>
      <c r="AB60" s="172"/>
      <c r="AC60" s="172"/>
      <c r="AD60" s="172"/>
      <c r="AE60" s="172"/>
      <c r="AF60" s="172"/>
      <c r="AG60" s="183"/>
      <c r="AH60" s="194"/>
      <c r="AI60" s="172"/>
      <c r="AJ60" s="172"/>
      <c r="AK60" s="172"/>
      <c r="AL60" s="172"/>
      <c r="AM60" s="183"/>
      <c r="AN60" s="172"/>
      <c r="AO60" s="172"/>
      <c r="AP60" s="172"/>
      <c r="AQ60" s="175"/>
      <c r="AR60" s="24"/>
      <c r="AS60" s="24"/>
    </row>
    <row r="61" spans="1:45" ht="15" customHeight="1" x14ac:dyDescent="0.2">
      <c r="A61" s="2"/>
      <c r="B61" s="192">
        <v>2006</v>
      </c>
      <c r="C61" s="78" t="s">
        <v>73</v>
      </c>
      <c r="D61" s="172" t="s">
        <v>100</v>
      </c>
      <c r="E61" s="78"/>
      <c r="F61" s="78">
        <v>35</v>
      </c>
      <c r="G61" s="78"/>
      <c r="H61" s="193"/>
      <c r="I61" s="193"/>
      <c r="J61" s="193"/>
      <c r="K61" s="194"/>
      <c r="L61" s="38"/>
      <c r="M61" s="184" t="s">
        <v>178</v>
      </c>
      <c r="N61" s="78"/>
      <c r="O61" s="78"/>
      <c r="P61" s="78" t="s">
        <v>266</v>
      </c>
      <c r="Q61" s="78" t="s">
        <v>246</v>
      </c>
      <c r="R61" s="78" t="s">
        <v>251</v>
      </c>
      <c r="S61" s="78" t="s">
        <v>260</v>
      </c>
      <c r="T61" s="209"/>
      <c r="U61" s="210" t="s">
        <v>267</v>
      </c>
      <c r="V61" s="38"/>
      <c r="W61" s="192"/>
      <c r="X61" s="183"/>
      <c r="Y61" s="183"/>
      <c r="Z61" s="172"/>
      <c r="AA61" s="172"/>
      <c r="AB61" s="172"/>
      <c r="AC61" s="172"/>
      <c r="AD61" s="172"/>
      <c r="AE61" s="172"/>
      <c r="AF61" s="172"/>
      <c r="AG61" s="183"/>
      <c r="AH61" s="194"/>
      <c r="AI61" s="172"/>
      <c r="AJ61" s="172"/>
      <c r="AK61" s="172"/>
      <c r="AL61" s="172"/>
      <c r="AM61" s="183"/>
      <c r="AN61" s="172"/>
      <c r="AO61" s="172"/>
      <c r="AP61" s="172"/>
      <c r="AQ61" s="175"/>
      <c r="AR61" s="24"/>
      <c r="AS61" s="24"/>
    </row>
    <row r="62" spans="1:45" s="9" customFormat="1" ht="15" customHeight="1" x14ac:dyDescent="0.25">
      <c r="A62" s="23"/>
      <c r="B62" s="176"/>
      <c r="C62" s="178"/>
      <c r="D62" s="178"/>
      <c r="E62" s="178"/>
      <c r="F62" s="178"/>
      <c r="G62" s="178"/>
      <c r="H62" s="201"/>
      <c r="I62" s="201"/>
      <c r="J62" s="201"/>
      <c r="K62" s="202"/>
      <c r="L62" s="38"/>
      <c r="M62" s="176"/>
      <c r="N62" s="178"/>
      <c r="O62" s="178"/>
      <c r="P62" s="178"/>
      <c r="Q62" s="178"/>
      <c r="R62" s="178"/>
      <c r="S62" s="178"/>
      <c r="T62" s="178"/>
      <c r="U62" s="202"/>
      <c r="V62" s="38"/>
      <c r="W62" s="176"/>
      <c r="X62" s="178"/>
      <c r="Y62" s="178"/>
      <c r="Z62" s="178"/>
      <c r="AA62" s="178"/>
      <c r="AB62" s="178"/>
      <c r="AC62" s="178"/>
      <c r="AD62" s="178"/>
      <c r="AE62" s="178"/>
      <c r="AF62" s="178"/>
      <c r="AG62" s="178"/>
      <c r="AH62" s="181"/>
      <c r="AI62" s="178"/>
      <c r="AJ62" s="178"/>
      <c r="AK62" s="178"/>
      <c r="AL62" s="178"/>
      <c r="AM62" s="178"/>
      <c r="AN62" s="178"/>
      <c r="AO62" s="178"/>
      <c r="AP62" s="178"/>
      <c r="AQ62" s="181"/>
      <c r="AR62" s="39"/>
      <c r="AS62" s="39"/>
    </row>
    <row r="63" spans="1:45" s="9" customFormat="1" ht="15" customHeight="1" x14ac:dyDescent="0.25">
      <c r="A63" s="23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8"/>
      <c r="AG63" s="35"/>
      <c r="AH63" s="35"/>
      <c r="AI63" s="35"/>
      <c r="AJ63" s="35"/>
      <c r="AK63" s="35"/>
      <c r="AL63" s="24"/>
      <c r="AM63" s="24"/>
      <c r="AN63" s="24"/>
      <c r="AO63" s="35"/>
      <c r="AP63" s="35"/>
      <c r="AQ63" s="35"/>
      <c r="AR63" s="39"/>
      <c r="AS63" s="39"/>
    </row>
    <row r="64" spans="1:45" s="9" customFormat="1" ht="15" customHeight="1" x14ac:dyDescent="0.25">
      <c r="A64" s="23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8"/>
      <c r="AG64" s="35"/>
      <c r="AH64" s="35"/>
      <c r="AI64" s="35"/>
      <c r="AJ64" s="35"/>
      <c r="AK64" s="35"/>
      <c r="AL64" s="24"/>
      <c r="AM64" s="24"/>
      <c r="AN64" s="24"/>
      <c r="AO64" s="35"/>
      <c r="AP64" s="35"/>
      <c r="AQ64" s="35"/>
      <c r="AR64" s="39"/>
      <c r="AS64" s="3"/>
    </row>
    <row r="65" spans="1:45" s="9" customFormat="1" ht="15" customHeight="1" x14ac:dyDescent="0.25">
      <c r="A65" s="23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8"/>
      <c r="AG65" s="35"/>
      <c r="AH65" s="35"/>
      <c r="AI65" s="35"/>
      <c r="AJ65" s="35"/>
      <c r="AK65" s="35"/>
      <c r="AL65" s="24"/>
      <c r="AM65" s="24"/>
      <c r="AN65" s="24"/>
      <c r="AO65" s="35"/>
      <c r="AP65" s="35"/>
      <c r="AQ65" s="35"/>
      <c r="AR65" s="39"/>
      <c r="AS65" s="3"/>
    </row>
    <row r="66" spans="1:45" s="9" customFormat="1" ht="15" customHeight="1" x14ac:dyDescent="0.25">
      <c r="A66" s="23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8"/>
      <c r="AG66" s="35"/>
      <c r="AH66" s="35"/>
      <c r="AI66" s="35"/>
      <c r="AJ66" s="35"/>
      <c r="AK66" s="35"/>
      <c r="AL66" s="24"/>
      <c r="AM66" s="24"/>
      <c r="AN66" s="24"/>
      <c r="AO66" s="35"/>
      <c r="AP66" s="35"/>
      <c r="AQ66" s="35"/>
      <c r="AR66" s="39"/>
      <c r="AS66" s="3"/>
    </row>
    <row r="67" spans="1:45" s="9" customFormat="1" ht="15" customHeight="1" x14ac:dyDescent="0.25">
      <c r="A67" s="23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8"/>
      <c r="AG67" s="35"/>
      <c r="AH67" s="35"/>
      <c r="AI67" s="35"/>
      <c r="AJ67" s="35"/>
      <c r="AK67" s="35"/>
      <c r="AL67" s="24"/>
      <c r="AM67" s="24"/>
      <c r="AN67" s="24"/>
      <c r="AO67" s="35"/>
      <c r="AP67" s="35"/>
      <c r="AQ67" s="35"/>
      <c r="AR67" s="39"/>
      <c r="AS67" s="3"/>
    </row>
    <row r="68" spans="1:45" s="9" customFormat="1" ht="15" customHeight="1" x14ac:dyDescent="0.25">
      <c r="A68" s="23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8"/>
      <c r="AG68" s="35"/>
      <c r="AH68" s="35"/>
      <c r="AI68" s="35"/>
      <c r="AJ68" s="35"/>
      <c r="AK68" s="35"/>
      <c r="AL68" s="24"/>
      <c r="AM68" s="24"/>
      <c r="AN68" s="24"/>
      <c r="AO68" s="35"/>
      <c r="AP68" s="35"/>
      <c r="AQ68" s="35"/>
      <c r="AR68" s="39"/>
      <c r="AS68" s="3"/>
    </row>
    <row r="69" spans="1:45" s="9" customFormat="1" ht="15" customHeight="1" x14ac:dyDescent="0.25">
      <c r="A69" s="23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8"/>
      <c r="AG69" s="35"/>
      <c r="AH69" s="35"/>
      <c r="AI69" s="35"/>
      <c r="AJ69" s="35"/>
      <c r="AK69" s="35"/>
      <c r="AL69" s="24"/>
      <c r="AM69" s="24"/>
      <c r="AN69" s="24"/>
      <c r="AO69" s="35"/>
      <c r="AP69" s="35"/>
      <c r="AQ69" s="35"/>
      <c r="AR69" s="39"/>
      <c r="AS69" s="3"/>
    </row>
    <row r="70" spans="1:45" s="9" customFormat="1" ht="15" customHeight="1" x14ac:dyDescent="0.25">
      <c r="A70" s="23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8"/>
      <c r="AG70" s="35"/>
      <c r="AH70" s="35"/>
      <c r="AI70" s="35"/>
      <c r="AJ70" s="35"/>
      <c r="AK70" s="35"/>
      <c r="AL70" s="24"/>
      <c r="AM70" s="24"/>
      <c r="AN70" s="24"/>
      <c r="AO70" s="35"/>
      <c r="AP70" s="35"/>
      <c r="AQ70" s="35"/>
      <c r="AR70" s="39"/>
      <c r="AS70" s="3"/>
    </row>
    <row r="71" spans="1:45" s="9" customFormat="1" ht="15" customHeight="1" x14ac:dyDescent="0.25">
      <c r="A71" s="2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8"/>
      <c r="AG71" s="35"/>
      <c r="AH71" s="35"/>
      <c r="AI71" s="35"/>
      <c r="AJ71" s="35"/>
      <c r="AK71" s="35"/>
      <c r="AL71" s="24"/>
      <c r="AM71" s="24"/>
      <c r="AN71" s="24"/>
      <c r="AO71" s="35"/>
      <c r="AP71" s="35"/>
      <c r="AQ71" s="35"/>
      <c r="AR71" s="39"/>
      <c r="AS71" s="3"/>
    </row>
    <row r="72" spans="1:45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8"/>
      <c r="AG72" s="35"/>
      <c r="AH72" s="35"/>
      <c r="AI72" s="35"/>
      <c r="AJ72" s="35"/>
      <c r="AK72" s="35"/>
      <c r="AL72" s="24"/>
      <c r="AM72" s="24"/>
      <c r="AN72" s="24"/>
      <c r="AO72" s="35"/>
      <c r="AP72" s="35"/>
      <c r="AQ72" s="35"/>
      <c r="AR72" s="39"/>
      <c r="AS72" s="3"/>
    </row>
    <row r="73" spans="1:45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8"/>
      <c r="AG73" s="35"/>
      <c r="AH73" s="35"/>
      <c r="AI73" s="35"/>
      <c r="AJ73" s="35"/>
      <c r="AK73" s="35"/>
      <c r="AL73" s="24"/>
      <c r="AM73" s="24"/>
      <c r="AN73" s="24"/>
      <c r="AO73" s="35"/>
      <c r="AP73" s="35"/>
      <c r="AQ73" s="35"/>
      <c r="AR73" s="39"/>
      <c r="AS73" s="3"/>
    </row>
    <row r="74" spans="1:45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8"/>
      <c r="AG74" s="35"/>
      <c r="AH74" s="35"/>
      <c r="AI74" s="35"/>
      <c r="AJ74" s="35"/>
      <c r="AK74" s="35"/>
      <c r="AL74" s="24"/>
      <c r="AM74" s="24"/>
      <c r="AN74" s="24"/>
      <c r="AO74" s="35"/>
      <c r="AP74" s="35"/>
      <c r="AQ74" s="35"/>
      <c r="AR74" s="39"/>
      <c r="AS74" s="3"/>
    </row>
    <row r="75" spans="1:45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8"/>
      <c r="AG75" s="35"/>
      <c r="AH75" s="35"/>
      <c r="AI75" s="35"/>
      <c r="AJ75" s="35"/>
      <c r="AK75" s="35"/>
      <c r="AL75" s="24"/>
      <c r="AM75" s="24"/>
      <c r="AN75" s="24"/>
      <c r="AO75" s="35"/>
      <c r="AP75" s="35"/>
      <c r="AQ75" s="35"/>
      <c r="AR75" s="39"/>
      <c r="AS75" s="3"/>
    </row>
    <row r="76" spans="1:45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8"/>
      <c r="AG76" s="35"/>
      <c r="AH76" s="35"/>
      <c r="AI76" s="35"/>
      <c r="AJ76" s="35"/>
      <c r="AK76" s="35"/>
      <c r="AL76" s="24"/>
      <c r="AM76" s="24"/>
      <c r="AN76" s="24"/>
      <c r="AO76" s="35"/>
      <c r="AP76" s="35"/>
      <c r="AQ76" s="35"/>
      <c r="AR76" s="39"/>
      <c r="AS76" s="3"/>
    </row>
    <row r="77" spans="1:45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8"/>
      <c r="AG77" s="35"/>
      <c r="AH77" s="35"/>
      <c r="AI77" s="35"/>
      <c r="AJ77" s="35"/>
      <c r="AK77" s="35"/>
      <c r="AL77" s="24"/>
      <c r="AM77" s="24"/>
      <c r="AN77" s="24"/>
      <c r="AO77" s="35"/>
      <c r="AP77" s="35"/>
      <c r="AQ77" s="35"/>
      <c r="AR77" s="39"/>
      <c r="AS77" s="3"/>
    </row>
    <row r="78" spans="1:45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8"/>
      <c r="AG78" s="35"/>
      <c r="AH78" s="35"/>
      <c r="AI78" s="35"/>
      <c r="AJ78" s="35"/>
      <c r="AK78" s="35"/>
      <c r="AL78" s="24"/>
      <c r="AM78" s="24"/>
      <c r="AN78" s="24"/>
      <c r="AO78" s="35"/>
      <c r="AP78" s="35"/>
      <c r="AQ78" s="35"/>
      <c r="AR78" s="39"/>
      <c r="AS78" s="3"/>
    </row>
    <row r="79" spans="1:45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8"/>
      <c r="AG79" s="35"/>
      <c r="AH79" s="35"/>
      <c r="AI79" s="35"/>
      <c r="AJ79" s="35"/>
      <c r="AK79" s="35"/>
      <c r="AL79" s="24"/>
      <c r="AM79" s="24"/>
      <c r="AN79" s="24"/>
      <c r="AO79" s="35"/>
      <c r="AP79" s="35"/>
      <c r="AQ79" s="35"/>
      <c r="AR79" s="39"/>
      <c r="AS79" s="3"/>
    </row>
    <row r="80" spans="1:45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8"/>
      <c r="AG80" s="35"/>
      <c r="AH80" s="35"/>
      <c r="AI80" s="35"/>
      <c r="AJ80" s="35"/>
      <c r="AK80" s="35"/>
      <c r="AL80" s="24"/>
      <c r="AM80" s="24"/>
      <c r="AN80" s="24"/>
      <c r="AO80" s="35"/>
      <c r="AP80" s="35"/>
      <c r="AQ80" s="35"/>
      <c r="AR80" s="39"/>
      <c r="AS80" s="3"/>
    </row>
    <row r="81" spans="1:45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8"/>
      <c r="AG81" s="35"/>
      <c r="AH81" s="35"/>
      <c r="AI81" s="35"/>
      <c r="AJ81" s="35"/>
      <c r="AK81" s="35"/>
      <c r="AL81" s="24"/>
      <c r="AM81" s="24"/>
      <c r="AN81" s="24"/>
      <c r="AO81" s="35"/>
      <c r="AP81" s="35"/>
      <c r="AQ81" s="35"/>
      <c r="AR81" s="39"/>
      <c r="AS81" s="3"/>
    </row>
    <row r="82" spans="1:45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8"/>
      <c r="AG82" s="35"/>
      <c r="AH82" s="35"/>
      <c r="AI82" s="35"/>
      <c r="AJ82" s="35"/>
      <c r="AK82" s="35"/>
      <c r="AL82" s="24"/>
      <c r="AM82" s="24"/>
      <c r="AN82" s="24"/>
      <c r="AO82" s="35"/>
      <c r="AP82" s="35"/>
      <c r="AQ82" s="35"/>
      <c r="AR82" s="39"/>
      <c r="AS82" s="3"/>
    </row>
    <row r="83" spans="1:45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8"/>
      <c r="AG83" s="35"/>
      <c r="AH83" s="35"/>
      <c r="AI83" s="35"/>
      <c r="AJ83" s="35"/>
      <c r="AK83" s="35"/>
      <c r="AL83" s="24"/>
      <c r="AM83" s="24"/>
      <c r="AN83" s="24"/>
      <c r="AO83" s="35"/>
      <c r="AP83" s="35"/>
      <c r="AQ83" s="35"/>
      <c r="AR83" s="39"/>
      <c r="AS83" s="3"/>
    </row>
    <row r="84" spans="1:45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8"/>
      <c r="AG84" s="35"/>
      <c r="AH84" s="35"/>
      <c r="AI84" s="35"/>
      <c r="AJ84" s="35"/>
      <c r="AK84" s="35"/>
      <c r="AL84" s="24"/>
      <c r="AM84" s="24"/>
      <c r="AN84" s="24"/>
      <c r="AO84" s="35"/>
      <c r="AP84" s="35"/>
      <c r="AQ84" s="35"/>
      <c r="AR84" s="39"/>
      <c r="AS84" s="3"/>
    </row>
    <row r="85" spans="1:45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8"/>
      <c r="AG85" s="35"/>
      <c r="AH85" s="35"/>
      <c r="AI85" s="35"/>
      <c r="AJ85" s="35"/>
      <c r="AK85" s="35"/>
      <c r="AL85" s="24"/>
      <c r="AM85" s="24"/>
      <c r="AN85" s="24"/>
      <c r="AO85" s="35"/>
      <c r="AP85" s="35"/>
      <c r="AQ85" s="35"/>
      <c r="AR85" s="39"/>
      <c r="AS85" s="3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8"/>
      <c r="AG86" s="35"/>
      <c r="AH86" s="35"/>
      <c r="AI86" s="35"/>
      <c r="AJ86" s="35"/>
      <c r="AK86" s="35"/>
      <c r="AL86" s="24"/>
      <c r="AM86" s="24"/>
      <c r="AN86" s="24"/>
      <c r="AO86" s="35"/>
      <c r="AP86" s="35"/>
      <c r="AQ86" s="35"/>
      <c r="AR86" s="39"/>
      <c r="AS86" s="3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8"/>
      <c r="AG87" s="35"/>
      <c r="AH87" s="35"/>
      <c r="AI87" s="35"/>
      <c r="AJ87" s="35"/>
      <c r="AK87" s="35"/>
      <c r="AL87" s="24"/>
      <c r="AM87" s="24"/>
      <c r="AN87" s="24"/>
      <c r="AO87" s="35"/>
      <c r="AP87" s="35"/>
      <c r="AQ87" s="35"/>
      <c r="AR87" s="39"/>
      <c r="AS87" s="3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8"/>
      <c r="AG88" s="35"/>
      <c r="AH88" s="35"/>
      <c r="AI88" s="35"/>
      <c r="AJ88" s="35"/>
      <c r="AK88" s="35"/>
      <c r="AL88" s="24"/>
      <c r="AM88" s="24"/>
      <c r="AN88" s="24"/>
      <c r="AO88" s="35"/>
      <c r="AP88" s="35"/>
      <c r="AQ88" s="35"/>
      <c r="AR88" s="39"/>
      <c r="AS88" s="3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8"/>
      <c r="AG89" s="35"/>
      <c r="AH89" s="35"/>
      <c r="AI89" s="35"/>
      <c r="AJ89" s="35"/>
      <c r="AK89" s="35"/>
      <c r="AL89" s="24"/>
      <c r="AM89" s="24"/>
      <c r="AN89" s="24"/>
      <c r="AO89" s="35"/>
      <c r="AP89" s="35"/>
      <c r="AQ89" s="35"/>
      <c r="AR89" s="39"/>
      <c r="AS89" s="3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8"/>
      <c r="AG90" s="35"/>
      <c r="AH90" s="35"/>
      <c r="AI90" s="35"/>
      <c r="AJ90" s="35"/>
      <c r="AK90" s="35"/>
      <c r="AL90" s="24"/>
      <c r="AM90" s="24"/>
      <c r="AN90" s="24"/>
      <c r="AO90" s="35"/>
      <c r="AP90" s="35"/>
      <c r="AQ90" s="35"/>
      <c r="AR90" s="39"/>
      <c r="AS90" s="3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8"/>
      <c r="AG91" s="35"/>
      <c r="AH91" s="35"/>
      <c r="AI91" s="35"/>
      <c r="AJ91" s="35"/>
      <c r="AK91" s="35"/>
      <c r="AL91" s="24"/>
      <c r="AM91" s="24"/>
      <c r="AN91" s="24"/>
      <c r="AO91" s="35"/>
      <c r="AP91" s="35"/>
      <c r="AQ91" s="35"/>
      <c r="AR91" s="39"/>
      <c r="AS91" s="3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8"/>
      <c r="AG92" s="35"/>
      <c r="AH92" s="35"/>
      <c r="AI92" s="35"/>
      <c r="AJ92" s="35"/>
      <c r="AK92" s="35"/>
      <c r="AL92" s="24"/>
      <c r="AM92" s="24"/>
      <c r="AN92" s="24"/>
      <c r="AO92" s="35"/>
      <c r="AP92" s="35"/>
      <c r="AQ92" s="35"/>
      <c r="AR92" s="39"/>
      <c r="AS92" s="3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8"/>
      <c r="AG93" s="35"/>
      <c r="AH93" s="35"/>
      <c r="AI93" s="35"/>
      <c r="AJ93" s="35"/>
      <c r="AK93" s="35"/>
      <c r="AL93" s="24"/>
      <c r="AM93" s="24"/>
      <c r="AN93" s="24"/>
      <c r="AO93" s="35"/>
      <c r="AP93" s="35"/>
      <c r="AQ93" s="35"/>
      <c r="AR93" s="39"/>
      <c r="AS93" s="3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8"/>
      <c r="AG94" s="35"/>
      <c r="AH94" s="35"/>
      <c r="AI94" s="35"/>
      <c r="AJ94" s="35"/>
      <c r="AK94" s="35"/>
      <c r="AL94" s="24"/>
      <c r="AM94" s="24"/>
      <c r="AN94" s="24"/>
      <c r="AO94" s="35"/>
      <c r="AP94" s="35"/>
      <c r="AQ94" s="35"/>
      <c r="AR94" s="39"/>
      <c r="AS94" s="3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8"/>
      <c r="AG95" s="35"/>
      <c r="AH95" s="35"/>
      <c r="AI95" s="35"/>
      <c r="AJ95" s="35"/>
      <c r="AK95" s="35"/>
      <c r="AL95" s="24"/>
      <c r="AM95" s="24"/>
      <c r="AN95" s="24"/>
      <c r="AO95" s="35"/>
      <c r="AP95" s="35"/>
      <c r="AQ95" s="35"/>
      <c r="AR95" s="39"/>
      <c r="AS95" s="3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8"/>
      <c r="AG96" s="35"/>
      <c r="AH96" s="35"/>
      <c r="AI96" s="35"/>
      <c r="AJ96" s="35"/>
      <c r="AK96" s="35"/>
      <c r="AL96" s="24"/>
      <c r="AM96" s="24"/>
      <c r="AN96" s="24"/>
      <c r="AO96" s="35"/>
      <c r="AP96" s="35"/>
      <c r="AQ96" s="35"/>
      <c r="AR96" s="39"/>
      <c r="AS96" s="3"/>
    </row>
    <row r="97" spans="1:45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8"/>
      <c r="AG97" s="35"/>
      <c r="AH97" s="35"/>
      <c r="AI97" s="35"/>
      <c r="AJ97" s="35"/>
      <c r="AK97" s="35"/>
      <c r="AL97" s="24"/>
      <c r="AM97" s="24"/>
      <c r="AN97" s="24"/>
      <c r="AO97" s="35"/>
      <c r="AP97" s="35"/>
      <c r="AQ97" s="35"/>
      <c r="AR97" s="39"/>
      <c r="AS97" s="3"/>
    </row>
    <row r="98" spans="1:45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8"/>
      <c r="AG98" s="35"/>
      <c r="AH98" s="35"/>
      <c r="AI98" s="35"/>
      <c r="AJ98" s="35"/>
      <c r="AK98" s="35"/>
      <c r="AL98" s="24"/>
      <c r="AM98" s="24"/>
      <c r="AN98" s="24"/>
      <c r="AO98" s="35"/>
      <c r="AP98" s="35"/>
      <c r="AQ98" s="35"/>
      <c r="AR98" s="39"/>
      <c r="AS98" s="3"/>
    </row>
    <row r="99" spans="1:45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8"/>
      <c r="AG99" s="35"/>
      <c r="AH99" s="35"/>
      <c r="AI99" s="35"/>
      <c r="AJ99" s="35"/>
      <c r="AK99" s="35"/>
      <c r="AL99" s="24"/>
      <c r="AM99" s="24"/>
      <c r="AN99" s="24"/>
      <c r="AO99" s="35"/>
      <c r="AP99" s="35"/>
      <c r="AQ99" s="35"/>
      <c r="AR99" s="39"/>
      <c r="AS99" s="3"/>
    </row>
    <row r="100" spans="1:45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8"/>
      <c r="AG100" s="35"/>
      <c r="AH100" s="35"/>
      <c r="AI100" s="35"/>
      <c r="AJ100" s="35"/>
      <c r="AK100" s="35"/>
      <c r="AL100" s="24"/>
      <c r="AM100" s="24"/>
      <c r="AN100" s="24"/>
      <c r="AO100" s="35"/>
      <c r="AP100" s="35"/>
      <c r="AQ100" s="35"/>
      <c r="AR100" s="39"/>
      <c r="AS100" s="3"/>
    </row>
    <row r="101" spans="1:45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8"/>
      <c r="AG101" s="35"/>
      <c r="AH101" s="35"/>
      <c r="AI101" s="35"/>
      <c r="AJ101" s="35"/>
      <c r="AK101" s="35"/>
      <c r="AL101" s="24"/>
      <c r="AM101" s="24"/>
      <c r="AN101" s="24"/>
      <c r="AO101" s="35"/>
      <c r="AP101" s="35"/>
      <c r="AQ101" s="35"/>
      <c r="AR101" s="39"/>
      <c r="AS101" s="3"/>
    </row>
    <row r="102" spans="1:45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8"/>
      <c r="AG102" s="35"/>
      <c r="AH102" s="35"/>
      <c r="AI102" s="35"/>
      <c r="AJ102" s="35"/>
      <c r="AK102" s="35"/>
      <c r="AL102" s="24"/>
      <c r="AM102" s="24"/>
      <c r="AN102" s="24"/>
      <c r="AO102" s="35"/>
      <c r="AP102" s="35"/>
      <c r="AQ102" s="35"/>
      <c r="AR102" s="39"/>
      <c r="AS102" s="3"/>
    </row>
    <row r="103" spans="1:45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8"/>
      <c r="AG103" s="35"/>
      <c r="AH103" s="35"/>
      <c r="AI103" s="35"/>
      <c r="AJ103" s="35"/>
      <c r="AK103" s="35"/>
      <c r="AL103" s="24"/>
      <c r="AM103" s="24"/>
      <c r="AN103" s="24"/>
      <c r="AO103" s="35"/>
      <c r="AP103" s="35"/>
      <c r="AQ103" s="35"/>
      <c r="AR103" s="39"/>
      <c r="AS103" s="3"/>
    </row>
    <row r="104" spans="1:45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8"/>
      <c r="AG104" s="35"/>
      <c r="AH104" s="35"/>
      <c r="AI104" s="35"/>
      <c r="AJ104" s="35"/>
      <c r="AK104" s="35"/>
      <c r="AL104" s="24"/>
      <c r="AM104" s="24"/>
      <c r="AN104" s="24"/>
      <c r="AO104" s="35"/>
      <c r="AP104" s="35"/>
      <c r="AQ104" s="35"/>
      <c r="AR104" s="39"/>
      <c r="AS104" s="3"/>
    </row>
    <row r="105" spans="1:45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8"/>
      <c r="AG105" s="35"/>
      <c r="AH105" s="35"/>
      <c r="AI105" s="35"/>
      <c r="AJ105" s="35"/>
      <c r="AK105" s="35"/>
      <c r="AL105" s="24"/>
      <c r="AM105" s="24"/>
      <c r="AN105" s="24"/>
      <c r="AO105" s="35"/>
      <c r="AP105" s="35"/>
      <c r="AQ105" s="35"/>
      <c r="AR105" s="39"/>
      <c r="AS105" s="3"/>
    </row>
    <row r="106" spans="1:45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8"/>
      <c r="AG106" s="35"/>
      <c r="AH106" s="35"/>
      <c r="AI106" s="35"/>
      <c r="AJ106" s="35"/>
      <c r="AK106" s="35"/>
      <c r="AL106" s="24"/>
      <c r="AM106" s="24"/>
      <c r="AN106" s="24"/>
      <c r="AO106" s="35"/>
      <c r="AP106" s="35"/>
      <c r="AQ106" s="35"/>
      <c r="AR106" s="39"/>
      <c r="AS106" s="3"/>
    </row>
    <row r="107" spans="1:45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8"/>
      <c r="AG107" s="35"/>
      <c r="AH107" s="35"/>
      <c r="AI107" s="35"/>
      <c r="AJ107" s="35"/>
      <c r="AK107" s="35"/>
      <c r="AL107" s="24"/>
      <c r="AM107" s="24"/>
      <c r="AN107" s="24"/>
      <c r="AO107" s="35"/>
      <c r="AP107" s="35"/>
      <c r="AQ107" s="35"/>
      <c r="AR107" s="39"/>
      <c r="AS107" s="3"/>
    </row>
    <row r="108" spans="1:45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8"/>
      <c r="AG108" s="35"/>
      <c r="AH108" s="35"/>
      <c r="AI108" s="35"/>
      <c r="AJ108" s="35"/>
      <c r="AK108" s="35"/>
      <c r="AL108" s="24"/>
      <c r="AM108" s="24"/>
      <c r="AN108" s="24"/>
      <c r="AO108" s="35"/>
      <c r="AP108" s="35"/>
      <c r="AQ108" s="35"/>
      <c r="AR108" s="39"/>
      <c r="AS108" s="3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8"/>
      <c r="AG109" s="35"/>
      <c r="AH109" s="35"/>
      <c r="AI109" s="35"/>
      <c r="AJ109" s="35"/>
      <c r="AK109" s="35"/>
      <c r="AL109" s="24"/>
      <c r="AM109" s="24"/>
      <c r="AN109" s="24"/>
      <c r="AO109" s="35"/>
      <c r="AP109" s="35"/>
      <c r="AQ109" s="35"/>
      <c r="AR109" s="39"/>
      <c r="AS109" s="3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8"/>
      <c r="AG110" s="35"/>
      <c r="AH110" s="35"/>
      <c r="AI110" s="35"/>
      <c r="AJ110" s="35"/>
      <c r="AK110" s="35"/>
      <c r="AL110" s="24"/>
      <c r="AM110" s="24"/>
      <c r="AN110" s="24"/>
      <c r="AO110" s="35"/>
      <c r="AP110" s="35"/>
      <c r="AQ110" s="35"/>
      <c r="AR110" s="39"/>
      <c r="AS110" s="3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8"/>
      <c r="AG111" s="35"/>
      <c r="AH111" s="35"/>
      <c r="AI111" s="35"/>
      <c r="AJ111" s="35"/>
      <c r="AK111" s="35"/>
      <c r="AL111" s="24"/>
      <c r="AM111" s="24"/>
      <c r="AN111" s="24"/>
      <c r="AO111" s="35"/>
      <c r="AP111" s="35"/>
      <c r="AQ111" s="35"/>
      <c r="AR111" s="39"/>
      <c r="AS111" s="3"/>
    </row>
    <row r="112" spans="1:45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8"/>
      <c r="AG112" s="35"/>
      <c r="AH112" s="35"/>
      <c r="AI112" s="35"/>
      <c r="AJ112" s="35"/>
      <c r="AK112" s="35"/>
      <c r="AL112" s="24"/>
      <c r="AM112" s="24"/>
      <c r="AN112" s="24"/>
      <c r="AO112" s="35"/>
      <c r="AP112" s="35"/>
      <c r="AQ112" s="35"/>
      <c r="AR112" s="39"/>
      <c r="AS112" s="3"/>
    </row>
    <row r="113" spans="1:45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8"/>
      <c r="AG113" s="35"/>
      <c r="AH113" s="35"/>
      <c r="AI113" s="35"/>
      <c r="AJ113" s="35"/>
      <c r="AK113" s="35"/>
      <c r="AL113" s="24"/>
      <c r="AM113" s="24"/>
      <c r="AN113" s="24"/>
      <c r="AO113" s="35"/>
      <c r="AP113" s="35"/>
      <c r="AQ113" s="35"/>
      <c r="AR113" s="39"/>
      <c r="AS113" s="3"/>
    </row>
    <row r="114" spans="1:45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8"/>
      <c r="AG114" s="35"/>
      <c r="AH114" s="35"/>
      <c r="AI114" s="35"/>
      <c r="AJ114" s="35"/>
      <c r="AK114" s="35"/>
      <c r="AL114" s="24"/>
      <c r="AM114" s="24"/>
      <c r="AN114" s="24"/>
      <c r="AO114" s="35"/>
      <c r="AP114" s="35"/>
      <c r="AQ114" s="35"/>
      <c r="AR114" s="39"/>
      <c r="AS114" s="3"/>
    </row>
    <row r="115" spans="1:45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8"/>
      <c r="AG115" s="35"/>
      <c r="AH115" s="35"/>
      <c r="AI115" s="35"/>
      <c r="AJ115" s="35"/>
      <c r="AK115" s="35"/>
      <c r="AL115" s="24"/>
      <c r="AM115" s="24"/>
      <c r="AN115" s="24"/>
      <c r="AO115" s="35"/>
      <c r="AP115" s="35"/>
      <c r="AQ115" s="35"/>
      <c r="AR115" s="39"/>
      <c r="AS115" s="3"/>
    </row>
    <row r="116" spans="1:45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8"/>
      <c r="AG116" s="35"/>
      <c r="AH116" s="35"/>
      <c r="AI116" s="35"/>
      <c r="AJ116" s="35"/>
      <c r="AK116" s="35"/>
      <c r="AL116" s="24"/>
      <c r="AM116" s="24"/>
      <c r="AN116" s="24"/>
      <c r="AO116" s="35"/>
      <c r="AP116" s="35"/>
      <c r="AQ116" s="35"/>
      <c r="AR116" s="39"/>
      <c r="AS116" s="3"/>
    </row>
    <row r="117" spans="1:45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8"/>
      <c r="AG117" s="35"/>
      <c r="AH117" s="35"/>
      <c r="AI117" s="35"/>
      <c r="AJ117" s="35"/>
      <c r="AK117" s="35"/>
      <c r="AL117" s="24"/>
      <c r="AM117" s="24"/>
      <c r="AN117" s="24"/>
      <c r="AO117" s="35"/>
      <c r="AP117" s="35"/>
      <c r="AQ117" s="35"/>
      <c r="AR117" s="39"/>
      <c r="AS117" s="3"/>
    </row>
    <row r="118" spans="1:45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8"/>
      <c r="AG118" s="35"/>
      <c r="AH118" s="35"/>
      <c r="AI118" s="35"/>
      <c r="AJ118" s="35"/>
      <c r="AK118" s="35"/>
      <c r="AL118" s="24"/>
      <c r="AM118" s="24"/>
      <c r="AN118" s="24"/>
      <c r="AO118" s="35"/>
      <c r="AP118" s="35"/>
      <c r="AQ118" s="35"/>
      <c r="AR118" s="39"/>
      <c r="AS118" s="3"/>
    </row>
    <row r="119" spans="1:45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8"/>
      <c r="AG119" s="35"/>
      <c r="AH119" s="35"/>
      <c r="AI119" s="35"/>
      <c r="AJ119" s="35"/>
      <c r="AK119" s="35"/>
      <c r="AL119" s="24"/>
      <c r="AM119" s="24"/>
      <c r="AN119" s="24"/>
      <c r="AO119" s="35"/>
      <c r="AP119" s="35"/>
      <c r="AQ119" s="35"/>
      <c r="AR119" s="39"/>
      <c r="AS119" s="3"/>
    </row>
    <row r="120" spans="1:45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8"/>
      <c r="AG120" s="35"/>
      <c r="AH120" s="35"/>
      <c r="AI120" s="35"/>
      <c r="AJ120" s="35"/>
      <c r="AK120" s="35"/>
      <c r="AL120" s="24"/>
      <c r="AM120" s="24"/>
      <c r="AN120" s="24"/>
      <c r="AO120" s="35"/>
      <c r="AP120" s="35"/>
      <c r="AQ120" s="35"/>
      <c r="AR120" s="39"/>
      <c r="AS120" s="3"/>
    </row>
    <row r="121" spans="1:45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8"/>
      <c r="AG121" s="35"/>
      <c r="AH121" s="35"/>
      <c r="AI121" s="35"/>
      <c r="AJ121" s="35"/>
      <c r="AK121" s="35"/>
      <c r="AL121" s="24"/>
      <c r="AM121" s="24"/>
      <c r="AN121" s="24"/>
      <c r="AO121" s="35"/>
      <c r="AP121" s="35"/>
      <c r="AQ121" s="35"/>
      <c r="AR121" s="39"/>
      <c r="AS121" s="3"/>
    </row>
    <row r="122" spans="1:45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8"/>
      <c r="AG122" s="35"/>
      <c r="AH122" s="35"/>
      <c r="AI122" s="35"/>
      <c r="AJ122" s="35"/>
      <c r="AK122" s="35"/>
      <c r="AL122" s="24"/>
      <c r="AM122" s="24"/>
      <c r="AN122" s="24"/>
      <c r="AO122" s="35"/>
      <c r="AP122" s="35"/>
      <c r="AQ122" s="35"/>
      <c r="AR122" s="39"/>
      <c r="AS122" s="3"/>
    </row>
    <row r="123" spans="1:45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8"/>
      <c r="AG123" s="35"/>
      <c r="AH123" s="35"/>
      <c r="AI123" s="35"/>
      <c r="AJ123" s="35"/>
      <c r="AK123" s="35"/>
      <c r="AL123" s="24"/>
      <c r="AM123" s="24"/>
      <c r="AN123" s="24"/>
      <c r="AO123" s="35"/>
      <c r="AP123" s="35"/>
      <c r="AQ123" s="35"/>
      <c r="AR123" s="39"/>
      <c r="AS123" s="3"/>
    </row>
    <row r="124" spans="1:45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8"/>
      <c r="AG124" s="35"/>
      <c r="AH124" s="35"/>
      <c r="AI124" s="35"/>
      <c r="AJ124" s="35"/>
      <c r="AK124" s="35"/>
      <c r="AL124" s="24"/>
      <c r="AM124" s="24"/>
      <c r="AN124" s="24"/>
      <c r="AO124" s="35"/>
      <c r="AP124" s="35"/>
      <c r="AQ124" s="35"/>
      <c r="AR124" s="39"/>
      <c r="AS124" s="3"/>
    </row>
    <row r="125" spans="1:45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8"/>
      <c r="AG125" s="35"/>
      <c r="AH125" s="35"/>
      <c r="AI125" s="35"/>
      <c r="AJ125" s="35"/>
      <c r="AK125" s="35"/>
      <c r="AL125" s="24"/>
      <c r="AM125" s="24"/>
      <c r="AN125" s="24"/>
      <c r="AO125" s="35"/>
      <c r="AP125" s="35"/>
      <c r="AQ125" s="35"/>
      <c r="AR125" s="39"/>
      <c r="AS125" s="3"/>
    </row>
    <row r="126" spans="1:45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8"/>
      <c r="AG126" s="35"/>
      <c r="AH126" s="35"/>
      <c r="AI126" s="35"/>
      <c r="AJ126" s="35"/>
      <c r="AK126" s="35"/>
      <c r="AL126" s="24"/>
      <c r="AM126" s="24"/>
      <c r="AN126" s="24"/>
      <c r="AO126" s="35"/>
      <c r="AP126" s="35"/>
      <c r="AQ126" s="35"/>
      <c r="AR126" s="39"/>
      <c r="AS126" s="3"/>
    </row>
    <row r="127" spans="1:45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8"/>
      <c r="AG127" s="35"/>
      <c r="AH127" s="35"/>
      <c r="AI127" s="35"/>
      <c r="AJ127" s="35"/>
      <c r="AK127" s="35"/>
      <c r="AL127" s="24"/>
      <c r="AM127" s="24"/>
      <c r="AN127" s="24"/>
      <c r="AO127" s="35"/>
      <c r="AP127" s="35"/>
      <c r="AQ127" s="35"/>
      <c r="AR127" s="39"/>
      <c r="AS127" s="3"/>
    </row>
    <row r="128" spans="1:45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8"/>
      <c r="AG128" s="35"/>
      <c r="AH128" s="35"/>
      <c r="AI128" s="35"/>
      <c r="AJ128" s="35"/>
      <c r="AK128" s="35"/>
      <c r="AL128" s="24"/>
      <c r="AM128" s="24"/>
      <c r="AN128" s="24"/>
      <c r="AO128" s="35"/>
      <c r="AP128" s="35"/>
      <c r="AQ128" s="35"/>
      <c r="AR128" s="39"/>
      <c r="AS128" s="3"/>
    </row>
    <row r="129" spans="1:45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8"/>
      <c r="AG129" s="35"/>
      <c r="AH129" s="35"/>
      <c r="AI129" s="35"/>
      <c r="AJ129" s="35"/>
      <c r="AK129" s="35"/>
      <c r="AL129" s="24"/>
      <c r="AM129" s="24"/>
      <c r="AN129" s="24"/>
      <c r="AO129" s="35"/>
      <c r="AP129" s="35"/>
      <c r="AQ129" s="35"/>
      <c r="AR129" s="39"/>
      <c r="AS129" s="3"/>
    </row>
    <row r="130" spans="1:45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8"/>
      <c r="AG130" s="35"/>
      <c r="AH130" s="35"/>
      <c r="AI130" s="35"/>
      <c r="AJ130" s="35"/>
      <c r="AK130" s="35"/>
      <c r="AL130" s="24"/>
      <c r="AM130" s="24"/>
      <c r="AN130" s="24"/>
      <c r="AO130" s="35"/>
      <c r="AP130" s="35"/>
      <c r="AQ130" s="35"/>
      <c r="AR130" s="39"/>
      <c r="AS130" s="3"/>
    </row>
    <row r="131" spans="1:45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8"/>
      <c r="AG131" s="35"/>
      <c r="AH131" s="35"/>
      <c r="AI131" s="35"/>
      <c r="AJ131" s="35"/>
      <c r="AK131" s="35"/>
      <c r="AL131" s="24"/>
      <c r="AM131" s="24"/>
      <c r="AN131" s="24"/>
      <c r="AO131" s="35"/>
      <c r="AP131" s="35"/>
      <c r="AQ131" s="35"/>
      <c r="AR131" s="39"/>
      <c r="AS131" s="3"/>
    </row>
    <row r="132" spans="1:45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8"/>
      <c r="AG132" s="35"/>
      <c r="AH132" s="35"/>
      <c r="AI132" s="35"/>
      <c r="AJ132" s="35"/>
      <c r="AK132" s="35"/>
      <c r="AL132" s="24"/>
      <c r="AM132" s="24"/>
      <c r="AN132" s="24"/>
      <c r="AO132" s="35"/>
      <c r="AP132" s="35"/>
      <c r="AQ132" s="35"/>
      <c r="AR132" s="39"/>
      <c r="AS132" s="3"/>
    </row>
    <row r="133" spans="1:45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8"/>
      <c r="AG133" s="35"/>
      <c r="AH133" s="35"/>
      <c r="AI133" s="35"/>
      <c r="AJ133" s="35"/>
      <c r="AK133" s="35"/>
      <c r="AL133" s="24"/>
      <c r="AM133" s="24"/>
      <c r="AN133" s="24"/>
      <c r="AO133" s="35"/>
      <c r="AP133" s="35"/>
      <c r="AQ133" s="35"/>
      <c r="AR133" s="39"/>
      <c r="AS133" s="3"/>
    </row>
    <row r="134" spans="1:45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8"/>
      <c r="AG134" s="35"/>
      <c r="AH134" s="35"/>
      <c r="AI134" s="35"/>
      <c r="AJ134" s="35"/>
      <c r="AK134" s="35"/>
      <c r="AL134" s="24"/>
      <c r="AM134" s="24"/>
      <c r="AN134" s="24"/>
      <c r="AO134" s="35"/>
      <c r="AP134" s="35"/>
      <c r="AQ134" s="35"/>
      <c r="AR134" s="39"/>
      <c r="AS134" s="3"/>
    </row>
    <row r="135" spans="1:45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8"/>
      <c r="AG135" s="35"/>
      <c r="AH135" s="35"/>
      <c r="AI135" s="35"/>
      <c r="AJ135" s="35"/>
      <c r="AK135" s="35"/>
      <c r="AL135" s="24"/>
      <c r="AM135" s="24"/>
      <c r="AN135" s="24"/>
      <c r="AO135" s="35"/>
      <c r="AP135" s="35"/>
      <c r="AQ135" s="35"/>
      <c r="AR135" s="39"/>
      <c r="AS135" s="3"/>
    </row>
    <row r="136" spans="1:45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8"/>
      <c r="AG136" s="35"/>
      <c r="AH136" s="35"/>
      <c r="AI136" s="35"/>
      <c r="AJ136" s="35"/>
      <c r="AK136" s="35"/>
      <c r="AL136" s="24"/>
      <c r="AM136" s="24"/>
      <c r="AN136" s="24"/>
      <c r="AO136" s="35"/>
      <c r="AP136" s="35"/>
      <c r="AQ136" s="35"/>
      <c r="AR136" s="39"/>
      <c r="AS136" s="3"/>
    </row>
    <row r="137" spans="1:45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8"/>
      <c r="AG137" s="35"/>
      <c r="AH137" s="35"/>
      <c r="AI137" s="35"/>
      <c r="AJ137" s="35"/>
      <c r="AK137" s="35"/>
      <c r="AL137" s="24"/>
      <c r="AM137" s="24"/>
      <c r="AN137" s="24"/>
      <c r="AO137" s="35"/>
      <c r="AP137" s="35"/>
      <c r="AQ137" s="35"/>
      <c r="AR137" s="39"/>
      <c r="AS137" s="3"/>
    </row>
    <row r="138" spans="1:45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8"/>
      <c r="AG138" s="35"/>
      <c r="AH138" s="35"/>
      <c r="AI138" s="35"/>
      <c r="AJ138" s="35"/>
      <c r="AK138" s="35"/>
      <c r="AL138" s="24"/>
      <c r="AM138" s="24"/>
      <c r="AN138" s="24"/>
      <c r="AO138" s="35"/>
      <c r="AP138" s="35"/>
      <c r="AQ138" s="35"/>
      <c r="AR138" s="39"/>
      <c r="AS138" s="3"/>
    </row>
    <row r="139" spans="1:45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8"/>
      <c r="AG139" s="35"/>
      <c r="AH139" s="35"/>
      <c r="AI139" s="35"/>
      <c r="AJ139" s="35"/>
      <c r="AK139" s="35"/>
      <c r="AL139" s="24"/>
      <c r="AM139" s="24"/>
      <c r="AN139" s="24"/>
      <c r="AO139" s="35"/>
      <c r="AP139" s="35"/>
      <c r="AQ139" s="35"/>
      <c r="AR139" s="39"/>
      <c r="AS139" s="3"/>
    </row>
    <row r="140" spans="1:45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8"/>
      <c r="AG140" s="35"/>
      <c r="AH140" s="35"/>
      <c r="AI140" s="35"/>
      <c r="AJ140" s="35"/>
      <c r="AK140" s="35"/>
      <c r="AL140" s="24"/>
      <c r="AM140" s="24"/>
      <c r="AN140" s="24"/>
      <c r="AO140" s="35"/>
      <c r="AP140" s="35"/>
      <c r="AQ140" s="35"/>
      <c r="AR140" s="39"/>
      <c r="AS140" s="3"/>
    </row>
    <row r="141" spans="1:45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8"/>
      <c r="AG141" s="35"/>
      <c r="AH141" s="35"/>
      <c r="AI141" s="35"/>
      <c r="AJ141" s="35"/>
      <c r="AK141" s="35"/>
      <c r="AL141" s="24"/>
      <c r="AM141" s="24"/>
      <c r="AN141" s="24"/>
      <c r="AO141" s="35"/>
      <c r="AP141" s="35"/>
      <c r="AQ141" s="35"/>
      <c r="AR141" s="39"/>
      <c r="AS141" s="3"/>
    </row>
    <row r="142" spans="1:45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8"/>
      <c r="AG142" s="35"/>
      <c r="AH142" s="35"/>
      <c r="AI142" s="35"/>
      <c r="AJ142" s="35"/>
      <c r="AK142" s="35"/>
      <c r="AL142" s="24"/>
      <c r="AM142" s="24"/>
      <c r="AN142" s="24"/>
      <c r="AO142" s="35"/>
      <c r="AP142" s="35"/>
      <c r="AQ142" s="35"/>
      <c r="AR142" s="39"/>
      <c r="AS142" s="3"/>
    </row>
    <row r="143" spans="1:45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8"/>
      <c r="AG143" s="35"/>
      <c r="AH143" s="35"/>
      <c r="AI143" s="35"/>
      <c r="AJ143" s="35"/>
      <c r="AK143" s="35"/>
      <c r="AL143" s="24"/>
      <c r="AM143" s="24"/>
      <c r="AN143" s="24"/>
      <c r="AO143" s="35"/>
      <c r="AP143" s="35"/>
      <c r="AQ143" s="35"/>
      <c r="AR143" s="39"/>
      <c r="AS143" s="3"/>
    </row>
    <row r="144" spans="1:45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8"/>
      <c r="AG144" s="35"/>
      <c r="AH144" s="35"/>
      <c r="AI144" s="35"/>
      <c r="AJ144" s="35"/>
      <c r="AK144" s="35"/>
      <c r="AL144" s="24"/>
      <c r="AM144" s="24"/>
      <c r="AN144" s="24"/>
      <c r="AO144" s="35"/>
      <c r="AP144" s="35"/>
      <c r="AQ144" s="35"/>
      <c r="AR144" s="39"/>
      <c r="AS144" s="3"/>
    </row>
    <row r="145" spans="1:45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8"/>
      <c r="AG145" s="35"/>
      <c r="AH145" s="35"/>
      <c r="AI145" s="35"/>
      <c r="AJ145" s="35"/>
      <c r="AK145" s="35"/>
      <c r="AL145" s="24"/>
      <c r="AM145" s="24"/>
      <c r="AN145" s="24"/>
      <c r="AO145" s="35"/>
      <c r="AP145" s="35"/>
      <c r="AQ145" s="35"/>
      <c r="AR145" s="39"/>
      <c r="AS145" s="3"/>
    </row>
    <row r="146" spans="1:45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8"/>
      <c r="AG146" s="35"/>
      <c r="AH146" s="35"/>
      <c r="AI146" s="35"/>
      <c r="AJ146" s="35"/>
      <c r="AK146" s="35"/>
      <c r="AL146" s="24"/>
      <c r="AM146" s="24"/>
      <c r="AN146" s="24"/>
      <c r="AO146" s="35"/>
      <c r="AP146" s="35"/>
      <c r="AQ146" s="35"/>
      <c r="AR146" s="39"/>
      <c r="AS146" s="3"/>
    </row>
    <row r="147" spans="1:45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5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5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5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5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5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5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5" ht="15" customHeight="1" x14ac:dyDescent="0.25">
      <c r="AG154" s="24"/>
      <c r="AH154" s="57"/>
      <c r="AI154" s="35"/>
      <c r="AJ154" s="35"/>
    </row>
    <row r="155" spans="1:45" ht="15" customHeight="1" x14ac:dyDescent="0.25">
      <c r="AG155" s="24"/>
      <c r="AH155" s="57"/>
      <c r="AI155" s="35"/>
      <c r="AJ155" s="35"/>
    </row>
    <row r="156" spans="1:45" ht="15" customHeight="1" x14ac:dyDescent="0.25">
      <c r="AG156" s="24"/>
      <c r="AH156" s="57"/>
      <c r="AI156" s="35"/>
      <c r="AJ156" s="35"/>
    </row>
    <row r="157" spans="1:45" ht="15" customHeight="1" x14ac:dyDescent="0.25">
      <c r="AG157" s="24"/>
      <c r="AH157" s="57"/>
      <c r="AI157" s="35"/>
      <c r="AJ157" s="35"/>
    </row>
    <row r="158" spans="1:45" ht="15" customHeight="1" x14ac:dyDescent="0.25">
      <c r="AG158" s="24"/>
      <c r="AH158" s="57"/>
      <c r="AI158" s="35"/>
      <c r="AJ158" s="35"/>
    </row>
    <row r="159" spans="1:45" ht="15" customHeight="1" x14ac:dyDescent="0.25">
      <c r="AG159" s="24"/>
      <c r="AH159" s="57"/>
      <c r="AI159" s="35"/>
      <c r="AJ159" s="35"/>
    </row>
    <row r="160" spans="1:45" ht="15" customHeight="1" x14ac:dyDescent="0.25">
      <c r="AG160" s="24"/>
      <c r="AH160" s="57"/>
      <c r="AI160" s="35"/>
      <c r="AJ160" s="3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80" t="s">
        <v>77</v>
      </c>
      <c r="C1" s="6"/>
      <c r="D1" s="80"/>
      <c r="E1" s="86" t="s">
        <v>78</v>
      </c>
      <c r="F1" s="145"/>
      <c r="G1" s="65"/>
      <c r="H1" s="65"/>
      <c r="I1" s="7"/>
      <c r="J1" s="6"/>
      <c r="K1" s="77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45"/>
      <c r="AB1" s="145"/>
      <c r="AC1" s="65"/>
      <c r="AD1" s="65"/>
      <c r="AE1" s="7"/>
      <c r="AF1" s="6"/>
      <c r="AG1" s="77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92" t="s">
        <v>119</v>
      </c>
      <c r="C2" s="62"/>
      <c r="D2" s="146"/>
      <c r="E2" s="13" t="s">
        <v>12</v>
      </c>
      <c r="F2" s="14"/>
      <c r="G2" s="14"/>
      <c r="H2" s="14"/>
      <c r="I2" s="20"/>
      <c r="J2" s="15"/>
      <c r="K2" s="81"/>
      <c r="L2" s="22" t="s">
        <v>137</v>
      </c>
      <c r="M2" s="14"/>
      <c r="N2" s="14"/>
      <c r="O2" s="21"/>
      <c r="P2" s="19"/>
      <c r="Q2" s="22" t="s">
        <v>138</v>
      </c>
      <c r="R2" s="14"/>
      <c r="S2" s="14"/>
      <c r="T2" s="14"/>
      <c r="U2" s="20"/>
      <c r="V2" s="21"/>
      <c r="W2" s="19"/>
      <c r="X2" s="147" t="s">
        <v>139</v>
      </c>
      <c r="Y2" s="148"/>
      <c r="Z2" s="149"/>
      <c r="AA2" s="13" t="s">
        <v>12</v>
      </c>
      <c r="AB2" s="14"/>
      <c r="AC2" s="14"/>
      <c r="AD2" s="14"/>
      <c r="AE2" s="20"/>
      <c r="AF2" s="15"/>
      <c r="AG2" s="81"/>
      <c r="AH2" s="22" t="s">
        <v>140</v>
      </c>
      <c r="AI2" s="14"/>
      <c r="AJ2" s="14"/>
      <c r="AK2" s="21"/>
      <c r="AL2" s="19"/>
      <c r="AM2" s="22" t="s">
        <v>138</v>
      </c>
      <c r="AN2" s="14"/>
      <c r="AO2" s="14"/>
      <c r="AP2" s="14"/>
      <c r="AQ2" s="20"/>
      <c r="AR2" s="21"/>
      <c r="AS2" s="150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50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5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50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50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>
        <v>1993</v>
      </c>
      <c r="C4" s="29" t="s">
        <v>66</v>
      </c>
      <c r="D4" s="26" t="s">
        <v>92</v>
      </c>
      <c r="E4" s="25">
        <v>26</v>
      </c>
      <c r="F4" s="25">
        <v>1</v>
      </c>
      <c r="G4" s="25">
        <v>32</v>
      </c>
      <c r="H4" s="27">
        <v>11</v>
      </c>
      <c r="I4" s="25">
        <v>90</v>
      </c>
      <c r="J4" s="28"/>
      <c r="K4" s="30"/>
      <c r="L4" s="66"/>
      <c r="M4" s="18"/>
      <c r="N4" s="18"/>
      <c r="O4" s="18"/>
      <c r="P4" s="24"/>
      <c r="Q4" s="25"/>
      <c r="R4" s="25"/>
      <c r="S4" s="27"/>
      <c r="T4" s="25"/>
      <c r="U4" s="25"/>
      <c r="V4" s="151"/>
      <c r="W4" s="30"/>
      <c r="X4" s="25"/>
      <c r="Y4" s="29"/>
      <c r="Z4" s="26"/>
      <c r="AA4" s="25"/>
      <c r="AB4" s="25"/>
      <c r="AC4" s="25"/>
      <c r="AD4" s="27"/>
      <c r="AE4" s="25"/>
      <c r="AF4" s="28"/>
      <c r="AG4" s="30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52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>
        <v>1994</v>
      </c>
      <c r="C5" s="29" t="s">
        <v>66</v>
      </c>
      <c r="D5" s="26" t="s">
        <v>92</v>
      </c>
      <c r="E5" s="25">
        <v>27</v>
      </c>
      <c r="F5" s="25">
        <v>2</v>
      </c>
      <c r="G5" s="25">
        <v>44</v>
      </c>
      <c r="H5" s="27">
        <v>10</v>
      </c>
      <c r="I5" s="25">
        <v>94</v>
      </c>
      <c r="J5" s="28"/>
      <c r="K5" s="30"/>
      <c r="L5" s="18" t="s">
        <v>64</v>
      </c>
      <c r="M5" s="18"/>
      <c r="N5" s="18" t="s">
        <v>93</v>
      </c>
      <c r="O5" s="18"/>
      <c r="P5" s="24"/>
      <c r="Q5" s="25"/>
      <c r="R5" s="25"/>
      <c r="S5" s="27"/>
      <c r="T5" s="25"/>
      <c r="U5" s="25"/>
      <c r="V5" s="151"/>
      <c r="W5" s="30"/>
      <c r="X5" s="25"/>
      <c r="Y5" s="29"/>
      <c r="Z5" s="26"/>
      <c r="AA5" s="25"/>
      <c r="AB5" s="25"/>
      <c r="AC5" s="25"/>
      <c r="AD5" s="27"/>
      <c r="AE5" s="25"/>
      <c r="AF5" s="28"/>
      <c r="AG5" s="30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52"/>
      <c r="AS5" s="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>
        <v>1995</v>
      </c>
      <c r="C6" s="29" t="s">
        <v>93</v>
      </c>
      <c r="D6" s="26" t="s">
        <v>92</v>
      </c>
      <c r="E6" s="25">
        <v>24</v>
      </c>
      <c r="F6" s="25">
        <v>1</v>
      </c>
      <c r="G6" s="25">
        <v>51</v>
      </c>
      <c r="H6" s="27">
        <v>7</v>
      </c>
      <c r="I6" s="25">
        <v>96</v>
      </c>
      <c r="J6" s="28"/>
      <c r="K6" s="30"/>
      <c r="L6" s="18" t="s">
        <v>93</v>
      </c>
      <c r="M6" s="18"/>
      <c r="N6" s="18" t="s">
        <v>98</v>
      </c>
      <c r="O6" s="18"/>
      <c r="P6" s="24"/>
      <c r="Q6" s="25"/>
      <c r="R6" s="25"/>
      <c r="S6" s="27"/>
      <c r="T6" s="25"/>
      <c r="U6" s="25"/>
      <c r="V6" s="151"/>
      <c r="W6" s="30"/>
      <c r="X6" s="25"/>
      <c r="Y6" s="29"/>
      <c r="Z6" s="26"/>
      <c r="AA6" s="25"/>
      <c r="AB6" s="25"/>
      <c r="AC6" s="25"/>
      <c r="AD6" s="27"/>
      <c r="AE6" s="25"/>
      <c r="AF6" s="28"/>
      <c r="AG6" s="30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52"/>
      <c r="AS6" s="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/>
      <c r="C7" s="29"/>
      <c r="D7" s="26"/>
      <c r="E7" s="25"/>
      <c r="F7" s="25"/>
      <c r="G7" s="25"/>
      <c r="H7" s="27"/>
      <c r="I7" s="25"/>
      <c r="J7" s="28"/>
      <c r="K7" s="30"/>
      <c r="L7" s="66"/>
      <c r="M7" s="18"/>
      <c r="N7" s="18"/>
      <c r="O7" s="18"/>
      <c r="P7" s="24"/>
      <c r="Q7" s="25"/>
      <c r="R7" s="25"/>
      <c r="S7" s="27"/>
      <c r="T7" s="25"/>
      <c r="U7" s="25"/>
      <c r="V7" s="151"/>
      <c r="W7" s="30"/>
      <c r="X7" s="25"/>
      <c r="Y7" s="29"/>
      <c r="Z7" s="26"/>
      <c r="AA7" s="25"/>
      <c r="AB7" s="25"/>
      <c r="AC7" s="25"/>
      <c r="AD7" s="27"/>
      <c r="AE7" s="25"/>
      <c r="AF7" s="28"/>
      <c r="AG7" s="30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52"/>
      <c r="AS7" s="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>
        <v>2003</v>
      </c>
      <c r="C8" s="29" t="s">
        <v>96</v>
      </c>
      <c r="D8" s="26" t="s">
        <v>97</v>
      </c>
      <c r="E8" s="25">
        <v>8</v>
      </c>
      <c r="F8" s="25">
        <v>0</v>
      </c>
      <c r="G8" s="25">
        <v>17</v>
      </c>
      <c r="H8" s="27">
        <v>1</v>
      </c>
      <c r="I8" s="25">
        <v>24</v>
      </c>
      <c r="J8" s="28">
        <v>0.41379310344827586</v>
      </c>
      <c r="K8" s="30">
        <v>58</v>
      </c>
      <c r="L8" s="66"/>
      <c r="M8" s="18"/>
      <c r="N8" s="18"/>
      <c r="O8" s="18"/>
      <c r="P8" s="24"/>
      <c r="Q8" s="25">
        <v>2</v>
      </c>
      <c r="R8" s="25">
        <v>0</v>
      </c>
      <c r="S8" s="27">
        <v>2</v>
      </c>
      <c r="T8" s="25">
        <v>1</v>
      </c>
      <c r="U8" s="25">
        <v>6</v>
      </c>
      <c r="V8" s="151">
        <v>0.5</v>
      </c>
      <c r="W8" s="30">
        <v>12</v>
      </c>
      <c r="X8" s="25"/>
      <c r="Y8" s="29"/>
      <c r="Z8" s="26"/>
      <c r="AA8" s="25"/>
      <c r="AB8" s="25"/>
      <c r="AC8" s="25"/>
      <c r="AD8" s="27"/>
      <c r="AE8" s="25"/>
      <c r="AF8" s="28"/>
      <c r="AG8" s="30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52"/>
      <c r="AS8" s="1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/>
      <c r="C9" s="29"/>
      <c r="D9" s="26"/>
      <c r="E9" s="25"/>
      <c r="F9" s="25"/>
      <c r="G9" s="25"/>
      <c r="H9" s="27"/>
      <c r="I9" s="25"/>
      <c r="J9" s="28"/>
      <c r="K9" s="30"/>
      <c r="L9" s="66"/>
      <c r="M9" s="18"/>
      <c r="N9" s="18"/>
      <c r="O9" s="18"/>
      <c r="P9" s="24"/>
      <c r="Q9" s="25"/>
      <c r="R9" s="25"/>
      <c r="S9" s="27"/>
      <c r="T9" s="25"/>
      <c r="U9" s="25"/>
      <c r="V9" s="151"/>
      <c r="W9" s="30"/>
      <c r="X9" s="25"/>
      <c r="Y9" s="29"/>
      <c r="Z9" s="26"/>
      <c r="AA9" s="25"/>
      <c r="AB9" s="25"/>
      <c r="AC9" s="25"/>
      <c r="AD9" s="27"/>
      <c r="AE9" s="25"/>
      <c r="AF9" s="28"/>
      <c r="AG9" s="30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52"/>
      <c r="AS9" s="1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5"/>
      <c r="C10" s="29"/>
      <c r="D10" s="26"/>
      <c r="E10" s="25"/>
      <c r="F10" s="25"/>
      <c r="G10" s="25"/>
      <c r="H10" s="27"/>
      <c r="I10" s="25"/>
      <c r="J10" s="28"/>
      <c r="K10" s="30"/>
      <c r="L10" s="66"/>
      <c r="M10" s="18"/>
      <c r="N10" s="18"/>
      <c r="O10" s="18"/>
      <c r="P10" s="24"/>
      <c r="Q10" s="25"/>
      <c r="R10" s="25"/>
      <c r="S10" s="27"/>
      <c r="T10" s="25"/>
      <c r="U10" s="25"/>
      <c r="V10" s="151"/>
      <c r="W10" s="30"/>
      <c r="X10" s="25">
        <v>2014</v>
      </c>
      <c r="Y10" s="25" t="s">
        <v>70</v>
      </c>
      <c r="Z10" s="26" t="s">
        <v>101</v>
      </c>
      <c r="AA10" s="25">
        <v>6</v>
      </c>
      <c r="AB10" s="25">
        <v>0</v>
      </c>
      <c r="AC10" s="25">
        <v>7</v>
      </c>
      <c r="AD10" s="25">
        <v>0</v>
      </c>
      <c r="AE10" s="25">
        <v>21</v>
      </c>
      <c r="AF10" s="32">
        <v>0.5121</v>
      </c>
      <c r="AG10" s="24">
        <v>41</v>
      </c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52"/>
      <c r="AS10" s="1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25"/>
      <c r="C11" s="29"/>
      <c r="D11" s="26"/>
      <c r="E11" s="25"/>
      <c r="F11" s="25"/>
      <c r="G11" s="25"/>
      <c r="H11" s="27"/>
      <c r="I11" s="25"/>
      <c r="J11" s="28"/>
      <c r="K11" s="30"/>
      <c r="L11" s="66"/>
      <c r="M11" s="18"/>
      <c r="N11" s="18"/>
      <c r="O11" s="18"/>
      <c r="P11" s="24"/>
      <c r="Q11" s="25"/>
      <c r="R11" s="25"/>
      <c r="S11" s="27"/>
      <c r="T11" s="25"/>
      <c r="U11" s="25"/>
      <c r="V11" s="151"/>
      <c r="W11" s="30"/>
      <c r="X11" s="25">
        <v>2015</v>
      </c>
      <c r="Y11" s="25" t="s">
        <v>98</v>
      </c>
      <c r="Z11" s="26" t="s">
        <v>103</v>
      </c>
      <c r="AA11" s="25">
        <v>5</v>
      </c>
      <c r="AB11" s="25">
        <v>0</v>
      </c>
      <c r="AC11" s="25">
        <v>8</v>
      </c>
      <c r="AD11" s="25">
        <v>0</v>
      </c>
      <c r="AE11" s="25">
        <v>16</v>
      </c>
      <c r="AF11" s="32">
        <v>0.5</v>
      </c>
      <c r="AG11" s="24">
        <v>32</v>
      </c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52"/>
      <c r="AS11" s="1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ht="14.25" x14ac:dyDescent="0.2">
      <c r="A12" s="35"/>
      <c r="B12" s="122" t="s">
        <v>141</v>
      </c>
      <c r="C12" s="126"/>
      <c r="D12" s="125"/>
      <c r="E12" s="124">
        <f>SUM(E4:E11)</f>
        <v>85</v>
      </c>
      <c r="F12" s="124">
        <f>SUM(F4:F11)</f>
        <v>4</v>
      </c>
      <c r="G12" s="124">
        <f>SUM(G4:G11)</f>
        <v>144</v>
      </c>
      <c r="H12" s="124">
        <f>SUM(H4:H11)</f>
        <v>29</v>
      </c>
      <c r="I12" s="124">
        <f>SUM(I4:I11)</f>
        <v>304</v>
      </c>
      <c r="J12" s="153"/>
      <c r="K12" s="81">
        <f>SUM(K4:K11)</f>
        <v>58</v>
      </c>
      <c r="L12" s="22"/>
      <c r="M12" s="20"/>
      <c r="N12" s="70"/>
      <c r="O12" s="71"/>
      <c r="P12" s="24"/>
      <c r="Q12" s="124">
        <f>SUM(Q4:Q11)</f>
        <v>2</v>
      </c>
      <c r="R12" s="124">
        <f>SUM(R4:R11)</f>
        <v>0</v>
      </c>
      <c r="S12" s="124">
        <f>SUM(S4:S11)</f>
        <v>2</v>
      </c>
      <c r="T12" s="124">
        <f>SUM(T4:T11)</f>
        <v>1</v>
      </c>
      <c r="U12" s="124">
        <f>SUM(U4:U11)</f>
        <v>6</v>
      </c>
      <c r="V12" s="153">
        <f>PRODUCT(U12/W12)</f>
        <v>0.5</v>
      </c>
      <c r="W12" s="81">
        <f>SUM(W4:W11)</f>
        <v>12</v>
      </c>
      <c r="X12" s="16" t="s">
        <v>141</v>
      </c>
      <c r="Y12" s="17"/>
      <c r="Z12" s="15"/>
      <c r="AA12" s="124">
        <f>SUM(AA4:AA11)</f>
        <v>11</v>
      </c>
      <c r="AB12" s="124">
        <f>SUM(AB4:AB11)</f>
        <v>0</v>
      </c>
      <c r="AC12" s="124">
        <f>SUM(AC4:AC11)</f>
        <v>15</v>
      </c>
      <c r="AD12" s="124">
        <f>SUM(AD4:AD11)</f>
        <v>0</v>
      </c>
      <c r="AE12" s="124">
        <f>SUM(AE4:AE11)</f>
        <v>37</v>
      </c>
      <c r="AF12" s="153">
        <f>PRODUCT(AE12/AG12)</f>
        <v>0.50684931506849318</v>
      </c>
      <c r="AG12" s="81">
        <f>SUM(AG4:AG11)</f>
        <v>73</v>
      </c>
      <c r="AH12" s="22"/>
      <c r="AI12" s="20"/>
      <c r="AJ12" s="70"/>
      <c r="AK12" s="71"/>
      <c r="AL12" s="24"/>
      <c r="AM12" s="124">
        <f>SUM(AM4:AM11)</f>
        <v>0</v>
      </c>
      <c r="AN12" s="124">
        <f>SUM(AN4:AN11)</f>
        <v>0</v>
      </c>
      <c r="AO12" s="124">
        <f>SUM(AO4:AO11)</f>
        <v>0</v>
      </c>
      <c r="AP12" s="124">
        <f>SUM(AP4:AP11)</f>
        <v>0</v>
      </c>
      <c r="AQ12" s="124">
        <f>SUM(AQ4:AQ11)</f>
        <v>0</v>
      </c>
      <c r="AR12" s="153">
        <v>0</v>
      </c>
      <c r="AS12" s="150">
        <f>SUM(AS4:AS11)</f>
        <v>0</v>
      </c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6"/>
      <c r="K13" s="30"/>
      <c r="L13" s="24"/>
      <c r="M13" s="24"/>
      <c r="N13" s="24"/>
      <c r="O13" s="24"/>
      <c r="P13" s="35"/>
      <c r="Q13" s="35"/>
      <c r="R13" s="38"/>
      <c r="S13" s="35"/>
      <c r="T13" s="35"/>
      <c r="U13" s="24"/>
      <c r="V13" s="24"/>
      <c r="W13" s="30"/>
      <c r="X13" s="35"/>
      <c r="Y13" s="35"/>
      <c r="Z13" s="35"/>
      <c r="AA13" s="35"/>
      <c r="AB13" s="35"/>
      <c r="AC13" s="35"/>
      <c r="AD13" s="35"/>
      <c r="AE13" s="35"/>
      <c r="AF13" s="36"/>
      <c r="AG13" s="30"/>
      <c r="AH13" s="24"/>
      <c r="AI13" s="24"/>
      <c r="AJ13" s="24"/>
      <c r="AK13" s="24"/>
      <c r="AL13" s="35"/>
      <c r="AM13" s="35"/>
      <c r="AN13" s="38"/>
      <c r="AO13" s="35"/>
      <c r="AP13" s="35"/>
      <c r="AQ13" s="24"/>
      <c r="AR13" s="24"/>
      <c r="AS13" s="30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54" t="s">
        <v>142</v>
      </c>
      <c r="C14" s="155"/>
      <c r="D14" s="156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16</v>
      </c>
      <c r="J14" s="18" t="s">
        <v>21</v>
      </c>
      <c r="K14" s="24"/>
      <c r="L14" s="18" t="s">
        <v>26</v>
      </c>
      <c r="M14" s="18" t="s">
        <v>27</v>
      </c>
      <c r="N14" s="18" t="s">
        <v>143</v>
      </c>
      <c r="O14" s="18" t="s">
        <v>144</v>
      </c>
      <c r="Q14" s="38"/>
      <c r="R14" s="38" t="s">
        <v>60</v>
      </c>
      <c r="S14" s="38"/>
      <c r="T14" s="35" t="s">
        <v>88</v>
      </c>
      <c r="U14" s="24"/>
      <c r="V14" s="30"/>
      <c r="W14" s="30"/>
      <c r="X14" s="157"/>
      <c r="Y14" s="157"/>
      <c r="Z14" s="157"/>
      <c r="AA14" s="157"/>
      <c r="AB14" s="157"/>
      <c r="AC14" s="38"/>
      <c r="AD14" s="38"/>
      <c r="AE14" s="38"/>
      <c r="AF14" s="35"/>
      <c r="AG14" s="35"/>
      <c r="AH14" s="35"/>
      <c r="AI14" s="35"/>
      <c r="AJ14" s="35"/>
      <c r="AK14" s="35"/>
      <c r="AM14" s="30"/>
      <c r="AN14" s="157"/>
      <c r="AO14" s="157"/>
      <c r="AP14" s="157"/>
      <c r="AQ14" s="157"/>
      <c r="AR14" s="157"/>
      <c r="AS14" s="157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41" t="s">
        <v>11</v>
      </c>
      <c r="C15" s="12"/>
      <c r="D15" s="43"/>
      <c r="E15" s="158">
        <v>309</v>
      </c>
      <c r="F15" s="158">
        <v>5</v>
      </c>
      <c r="G15" s="158">
        <v>477</v>
      </c>
      <c r="H15" s="158">
        <v>27</v>
      </c>
      <c r="I15" s="158">
        <v>744</v>
      </c>
      <c r="J15" s="159">
        <v>0.42399999999999999</v>
      </c>
      <c r="K15" s="35">
        <f>PRODUCT(I15/J15)</f>
        <v>1754.7169811320755</v>
      </c>
      <c r="L15" s="160">
        <f>PRODUCT((F15+G15)/E15)</f>
        <v>1.5598705501618122</v>
      </c>
      <c r="M15" s="160">
        <f>PRODUCT(H15/E15)</f>
        <v>8.7378640776699032E-2</v>
      </c>
      <c r="N15" s="160">
        <f>PRODUCT((F15+G15+H15)/E15)</f>
        <v>1.6472491909385114</v>
      </c>
      <c r="O15" s="160">
        <f>PRODUCT(I15/E15)</f>
        <v>2.407766990291262</v>
      </c>
      <c r="Q15" s="38"/>
      <c r="R15" s="38"/>
      <c r="S15" s="38"/>
      <c r="T15" s="35" t="s">
        <v>83</v>
      </c>
      <c r="U15" s="35"/>
      <c r="V15" s="35"/>
      <c r="W15" s="35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5"/>
      <c r="AL15" s="35"/>
      <c r="AM15" s="35"/>
      <c r="AN15" s="38"/>
      <c r="AO15" s="38"/>
      <c r="AP15" s="38"/>
      <c r="AQ15" s="38"/>
      <c r="AR15" s="38"/>
      <c r="AS15" s="38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161" t="s">
        <v>119</v>
      </c>
      <c r="C16" s="162"/>
      <c r="D16" s="163"/>
      <c r="E16" s="158">
        <f>PRODUCT(E12+Q12)</f>
        <v>87</v>
      </c>
      <c r="F16" s="158">
        <f>PRODUCT(F12+R12)</f>
        <v>4</v>
      </c>
      <c r="G16" s="158">
        <f>PRODUCT(G12+S12)</f>
        <v>146</v>
      </c>
      <c r="H16" s="158">
        <f>PRODUCT(H12+T12)</f>
        <v>30</v>
      </c>
      <c r="I16" s="158">
        <f>PRODUCT(I12+U12)</f>
        <v>310</v>
      </c>
      <c r="J16" s="159"/>
      <c r="K16" s="35">
        <f>PRODUCT(K12+W12)</f>
        <v>70</v>
      </c>
      <c r="L16" s="160">
        <f>PRODUCT((F16+G16)/E16)</f>
        <v>1.7241379310344827</v>
      </c>
      <c r="M16" s="160">
        <f>PRODUCT(H16/E16)</f>
        <v>0.34482758620689657</v>
      </c>
      <c r="N16" s="160">
        <f>PRODUCT((F16+G16+H16)/E16)</f>
        <v>2.0689655172413794</v>
      </c>
      <c r="O16" s="160">
        <f>PRODUCT(I16/E16)</f>
        <v>3.5632183908045976</v>
      </c>
      <c r="Q16" s="38"/>
      <c r="R16" s="38"/>
      <c r="S16" s="38"/>
      <c r="T16" s="35" t="s">
        <v>79</v>
      </c>
      <c r="U16" s="35"/>
      <c r="V16" s="35"/>
      <c r="W16" s="35"/>
      <c r="X16" s="35"/>
      <c r="Y16" s="35"/>
      <c r="Z16" s="35"/>
      <c r="AA16" s="35"/>
      <c r="AB16" s="35"/>
      <c r="AC16" s="38"/>
      <c r="AD16" s="38"/>
      <c r="AE16" s="38"/>
      <c r="AF16" s="38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x14ac:dyDescent="0.25">
      <c r="A17" s="35"/>
      <c r="B17" s="113" t="s">
        <v>139</v>
      </c>
      <c r="C17" s="114"/>
      <c r="D17" s="115"/>
      <c r="E17" s="158">
        <f>PRODUCT(AA12+AM12)</f>
        <v>11</v>
      </c>
      <c r="F17" s="158">
        <f>PRODUCT(AB12+AN12)</f>
        <v>0</v>
      </c>
      <c r="G17" s="158">
        <f>PRODUCT(AC12+AO12)</f>
        <v>15</v>
      </c>
      <c r="H17" s="158">
        <f>PRODUCT(AD12+AP12)</f>
        <v>0</v>
      </c>
      <c r="I17" s="158">
        <f>PRODUCT(AE12+AQ12)</f>
        <v>37</v>
      </c>
      <c r="J17" s="159">
        <f>PRODUCT(I17/K17)</f>
        <v>0.50684931506849318</v>
      </c>
      <c r="K17" s="24">
        <f>PRODUCT(AG12+AS12)</f>
        <v>73</v>
      </c>
      <c r="L17" s="160">
        <f>PRODUCT((F17+G17)/E17)</f>
        <v>1.3636363636363635</v>
      </c>
      <c r="M17" s="160">
        <f>PRODUCT(H17/E17)</f>
        <v>0</v>
      </c>
      <c r="N17" s="160">
        <f>PRODUCT((F17+G17+H17)/E17)</f>
        <v>1.3636363636363635</v>
      </c>
      <c r="O17" s="160">
        <f>PRODUCT(I17/E17)</f>
        <v>3.3636363636363638</v>
      </c>
      <c r="Q17" s="38"/>
      <c r="R17" s="38"/>
      <c r="S17" s="35"/>
      <c r="T17" s="35" t="s">
        <v>84</v>
      </c>
      <c r="U17" s="24"/>
      <c r="V17" s="24"/>
      <c r="W17" s="35"/>
      <c r="X17" s="35"/>
      <c r="Y17" s="35"/>
      <c r="Z17" s="35"/>
      <c r="AA17" s="35"/>
      <c r="AB17" s="35"/>
      <c r="AC17" s="38"/>
      <c r="AD17" s="38"/>
      <c r="AE17" s="38"/>
      <c r="AF17" s="38"/>
      <c r="AG17" s="38"/>
      <c r="AH17" s="38"/>
      <c r="AI17" s="38"/>
      <c r="AJ17" s="38"/>
      <c r="AK17" s="35"/>
      <c r="AL17" s="24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x14ac:dyDescent="0.25">
      <c r="A18" s="35"/>
      <c r="B18" s="164" t="s">
        <v>141</v>
      </c>
      <c r="C18" s="84"/>
      <c r="D18" s="165"/>
      <c r="E18" s="158">
        <f>SUM(E15:E17)</f>
        <v>407</v>
      </c>
      <c r="F18" s="158">
        <f t="shared" ref="F18:I18" si="0">SUM(F15:F17)</f>
        <v>9</v>
      </c>
      <c r="G18" s="158">
        <f t="shared" si="0"/>
        <v>638</v>
      </c>
      <c r="H18" s="158">
        <f t="shared" si="0"/>
        <v>57</v>
      </c>
      <c r="I18" s="158">
        <f t="shared" si="0"/>
        <v>1091</v>
      </c>
      <c r="J18" s="159"/>
      <c r="K18" s="35">
        <f>SUM(K15:K17)</f>
        <v>1897.7169811320755</v>
      </c>
      <c r="L18" s="160">
        <f>PRODUCT((F18+G18)/E18)</f>
        <v>1.5896805896805897</v>
      </c>
      <c r="M18" s="160">
        <f>PRODUCT(H18/E18)</f>
        <v>0.14004914004914004</v>
      </c>
      <c r="N18" s="160">
        <f>PRODUCT((F18+G18+H18)/E18)</f>
        <v>1.7297297297297298</v>
      </c>
      <c r="O18" s="160">
        <f>PRODUCT(I18/E18)</f>
        <v>2.6805896805896805</v>
      </c>
      <c r="Q18" s="24"/>
      <c r="R18" s="24"/>
      <c r="S18" s="24"/>
      <c r="T18" s="35" t="s">
        <v>80</v>
      </c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8"/>
      <c r="AF18" s="38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24"/>
      <c r="F19" s="24"/>
      <c r="G19" s="24"/>
      <c r="H19" s="24"/>
      <c r="I19" s="24"/>
      <c r="J19" s="35"/>
      <c r="K19" s="35"/>
      <c r="L19" s="24"/>
      <c r="M19" s="24"/>
      <c r="N19" s="24"/>
      <c r="O19" s="24"/>
      <c r="P19" s="35"/>
      <c r="Q19" s="35"/>
      <c r="R19" s="35"/>
      <c r="S19" s="35"/>
      <c r="T19" s="35" t="s">
        <v>85</v>
      </c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8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 t="s">
        <v>81</v>
      </c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8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8" t="s">
        <v>86</v>
      </c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 t="s">
        <v>82</v>
      </c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8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 t="s">
        <v>87</v>
      </c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8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J79" s="35"/>
      <c r="K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24"/>
      <c r="R174" s="24"/>
      <c r="S174" s="24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A175" s="35"/>
      <c r="B175" s="35"/>
      <c r="C175" s="35"/>
      <c r="D175" s="35"/>
      <c r="L175"/>
      <c r="M175"/>
      <c r="N175"/>
      <c r="O175"/>
      <c r="P175"/>
      <c r="Q175" s="24"/>
      <c r="R175" s="24"/>
      <c r="S175" s="24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24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24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24"/>
    </row>
    <row r="179" spans="12:38" ht="14.25" x14ac:dyDescent="0.2">
      <c r="L179"/>
      <c r="M179"/>
      <c r="N179"/>
      <c r="O179"/>
      <c r="P179"/>
      <c r="Q179" s="24"/>
      <c r="R179" s="24"/>
      <c r="S179" s="24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5"/>
      <c r="AL182" s="24"/>
    </row>
    <row r="183" spans="12:38" ht="14.25" x14ac:dyDescent="0.2">
      <c r="L183" s="24"/>
      <c r="M183" s="24"/>
      <c r="N183" s="24"/>
      <c r="O183" s="24"/>
      <c r="P183" s="24"/>
      <c r="R183" s="24"/>
      <c r="S183" s="24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24"/>
      <c r="AL183" s="24"/>
    </row>
    <row r="184" spans="12:38" x14ac:dyDescent="0.25">
      <c r="R184" s="30"/>
      <c r="S184" s="30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</row>
    <row r="185" spans="12:38" x14ac:dyDescent="0.25"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</row>
    <row r="186" spans="12:38" x14ac:dyDescent="0.25"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</row>
    <row r="187" spans="12:38" x14ac:dyDescent="0.25">
      <c r="L187"/>
      <c r="M187"/>
      <c r="N187"/>
      <c r="O187"/>
      <c r="P187"/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ht="14.25" x14ac:dyDescent="0.2">
      <c r="L212"/>
      <c r="M212"/>
      <c r="N212"/>
      <c r="O212"/>
      <c r="P212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  <row r="213" spans="12:38" ht="14.25" x14ac:dyDescent="0.2">
      <c r="L213"/>
      <c r="M213"/>
      <c r="N213"/>
      <c r="O213"/>
      <c r="P213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/>
      <c r="AL213"/>
    </row>
    <row r="214" spans="12:38" ht="14.25" x14ac:dyDescent="0.2">
      <c r="L214"/>
      <c r="M214"/>
      <c r="N214"/>
      <c r="O214"/>
      <c r="P214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/>
      <c r="AL214"/>
    </row>
    <row r="215" spans="12:38" ht="14.25" x14ac:dyDescent="0.2">
      <c r="L215"/>
      <c r="M215"/>
      <c r="N215"/>
      <c r="O215"/>
      <c r="P215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/>
      <c r="AL2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7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9.140625" style="59" customWidth="1"/>
    <col min="3" max="3" width="22.28515625" style="60" customWidth="1"/>
    <col min="4" max="4" width="10.5703125" style="67" customWidth="1"/>
    <col min="5" max="5" width="8" style="67" customWidth="1"/>
    <col min="6" max="6" width="0.7109375" style="30" customWidth="1"/>
    <col min="7" max="16" width="5.28515625" style="60" customWidth="1"/>
    <col min="17" max="21" width="6.7109375" style="60" customWidth="1"/>
    <col min="22" max="22" width="11.140625" style="60" customWidth="1"/>
    <col min="23" max="23" width="21" style="67" customWidth="1"/>
    <col min="24" max="24" width="9.7109375" style="60" customWidth="1"/>
    <col min="25" max="30" width="9.140625" style="3"/>
    <col min="257" max="257" width="1.28515625" customWidth="1"/>
    <col min="258" max="258" width="26.42578125" customWidth="1"/>
    <col min="259" max="259" width="22.28515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1" customWidth="1"/>
    <col min="280" max="280" width="9.7109375" customWidth="1"/>
    <col min="513" max="513" width="1.28515625" customWidth="1"/>
    <col min="514" max="514" width="26.42578125" customWidth="1"/>
    <col min="515" max="515" width="22.28515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1" customWidth="1"/>
    <col min="536" max="536" width="9.7109375" customWidth="1"/>
    <col min="769" max="769" width="1.28515625" customWidth="1"/>
    <col min="770" max="770" width="26.42578125" customWidth="1"/>
    <col min="771" max="771" width="22.28515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1" customWidth="1"/>
    <col min="792" max="792" width="9.7109375" customWidth="1"/>
    <col min="1025" max="1025" width="1.28515625" customWidth="1"/>
    <col min="1026" max="1026" width="26.42578125" customWidth="1"/>
    <col min="1027" max="1027" width="22.28515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1" customWidth="1"/>
    <col min="1048" max="1048" width="9.7109375" customWidth="1"/>
    <col min="1281" max="1281" width="1.28515625" customWidth="1"/>
    <col min="1282" max="1282" width="26.42578125" customWidth="1"/>
    <col min="1283" max="1283" width="22.28515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1" customWidth="1"/>
    <col min="1304" max="1304" width="9.7109375" customWidth="1"/>
    <col min="1537" max="1537" width="1.28515625" customWidth="1"/>
    <col min="1538" max="1538" width="26.42578125" customWidth="1"/>
    <col min="1539" max="1539" width="22.28515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1" customWidth="1"/>
    <col min="1560" max="1560" width="9.7109375" customWidth="1"/>
    <col min="1793" max="1793" width="1.28515625" customWidth="1"/>
    <col min="1794" max="1794" width="26.42578125" customWidth="1"/>
    <col min="1795" max="1795" width="22.28515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1" customWidth="1"/>
    <col min="1816" max="1816" width="9.7109375" customWidth="1"/>
    <col min="2049" max="2049" width="1.28515625" customWidth="1"/>
    <col min="2050" max="2050" width="26.42578125" customWidth="1"/>
    <col min="2051" max="2051" width="22.28515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1" customWidth="1"/>
    <col min="2072" max="2072" width="9.7109375" customWidth="1"/>
    <col min="2305" max="2305" width="1.28515625" customWidth="1"/>
    <col min="2306" max="2306" width="26.42578125" customWidth="1"/>
    <col min="2307" max="2307" width="22.28515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1" customWidth="1"/>
    <col min="2328" max="2328" width="9.7109375" customWidth="1"/>
    <col min="2561" max="2561" width="1.28515625" customWidth="1"/>
    <col min="2562" max="2562" width="26.42578125" customWidth="1"/>
    <col min="2563" max="2563" width="22.28515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1" customWidth="1"/>
    <col min="2584" max="2584" width="9.7109375" customWidth="1"/>
    <col min="2817" max="2817" width="1.28515625" customWidth="1"/>
    <col min="2818" max="2818" width="26.42578125" customWidth="1"/>
    <col min="2819" max="2819" width="22.28515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1" customWidth="1"/>
    <col min="2840" max="2840" width="9.7109375" customWidth="1"/>
    <col min="3073" max="3073" width="1.28515625" customWidth="1"/>
    <col min="3074" max="3074" width="26.42578125" customWidth="1"/>
    <col min="3075" max="3075" width="22.28515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1" customWidth="1"/>
    <col min="3096" max="3096" width="9.7109375" customWidth="1"/>
    <col min="3329" max="3329" width="1.28515625" customWidth="1"/>
    <col min="3330" max="3330" width="26.42578125" customWidth="1"/>
    <col min="3331" max="3331" width="22.28515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1" customWidth="1"/>
    <col min="3352" max="3352" width="9.7109375" customWidth="1"/>
    <col min="3585" max="3585" width="1.28515625" customWidth="1"/>
    <col min="3586" max="3586" width="26.42578125" customWidth="1"/>
    <col min="3587" max="3587" width="22.28515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1" customWidth="1"/>
    <col min="3608" max="3608" width="9.7109375" customWidth="1"/>
    <col min="3841" max="3841" width="1.28515625" customWidth="1"/>
    <col min="3842" max="3842" width="26.42578125" customWidth="1"/>
    <col min="3843" max="3843" width="22.28515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1" customWidth="1"/>
    <col min="3864" max="3864" width="9.7109375" customWidth="1"/>
    <col min="4097" max="4097" width="1.28515625" customWidth="1"/>
    <col min="4098" max="4098" width="26.42578125" customWidth="1"/>
    <col min="4099" max="4099" width="22.28515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1" customWidth="1"/>
    <col min="4120" max="4120" width="9.7109375" customWidth="1"/>
    <col min="4353" max="4353" width="1.28515625" customWidth="1"/>
    <col min="4354" max="4354" width="26.42578125" customWidth="1"/>
    <col min="4355" max="4355" width="22.28515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1" customWidth="1"/>
    <col min="4376" max="4376" width="9.7109375" customWidth="1"/>
    <col min="4609" max="4609" width="1.28515625" customWidth="1"/>
    <col min="4610" max="4610" width="26.42578125" customWidth="1"/>
    <col min="4611" max="4611" width="22.28515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1" customWidth="1"/>
    <col min="4632" max="4632" width="9.7109375" customWidth="1"/>
    <col min="4865" max="4865" width="1.28515625" customWidth="1"/>
    <col min="4866" max="4866" width="26.42578125" customWidth="1"/>
    <col min="4867" max="4867" width="22.28515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1" customWidth="1"/>
    <col min="4888" max="4888" width="9.7109375" customWidth="1"/>
    <col min="5121" max="5121" width="1.28515625" customWidth="1"/>
    <col min="5122" max="5122" width="26.42578125" customWidth="1"/>
    <col min="5123" max="5123" width="22.28515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1" customWidth="1"/>
    <col min="5144" max="5144" width="9.7109375" customWidth="1"/>
    <col min="5377" max="5377" width="1.28515625" customWidth="1"/>
    <col min="5378" max="5378" width="26.42578125" customWidth="1"/>
    <col min="5379" max="5379" width="22.28515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1" customWidth="1"/>
    <col min="5400" max="5400" width="9.7109375" customWidth="1"/>
    <col min="5633" max="5633" width="1.28515625" customWidth="1"/>
    <col min="5634" max="5634" width="26.42578125" customWidth="1"/>
    <col min="5635" max="5635" width="22.28515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1" customWidth="1"/>
    <col min="5656" max="5656" width="9.7109375" customWidth="1"/>
    <col min="5889" max="5889" width="1.28515625" customWidth="1"/>
    <col min="5890" max="5890" width="26.42578125" customWidth="1"/>
    <col min="5891" max="5891" width="22.28515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1" customWidth="1"/>
    <col min="5912" max="5912" width="9.7109375" customWidth="1"/>
    <col min="6145" max="6145" width="1.28515625" customWidth="1"/>
    <col min="6146" max="6146" width="26.42578125" customWidth="1"/>
    <col min="6147" max="6147" width="22.28515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1" customWidth="1"/>
    <col min="6168" max="6168" width="9.7109375" customWidth="1"/>
    <col min="6401" max="6401" width="1.28515625" customWidth="1"/>
    <col min="6402" max="6402" width="26.42578125" customWidth="1"/>
    <col min="6403" max="6403" width="22.28515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1" customWidth="1"/>
    <col min="6424" max="6424" width="9.7109375" customWidth="1"/>
    <col min="6657" max="6657" width="1.28515625" customWidth="1"/>
    <col min="6658" max="6658" width="26.42578125" customWidth="1"/>
    <col min="6659" max="6659" width="22.28515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1" customWidth="1"/>
    <col min="6680" max="6680" width="9.7109375" customWidth="1"/>
    <col min="6913" max="6913" width="1.28515625" customWidth="1"/>
    <col min="6914" max="6914" width="26.42578125" customWidth="1"/>
    <col min="6915" max="6915" width="22.28515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1" customWidth="1"/>
    <col min="6936" max="6936" width="9.7109375" customWidth="1"/>
    <col min="7169" max="7169" width="1.28515625" customWidth="1"/>
    <col min="7170" max="7170" width="26.42578125" customWidth="1"/>
    <col min="7171" max="7171" width="22.28515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1" customWidth="1"/>
    <col min="7192" max="7192" width="9.7109375" customWidth="1"/>
    <col min="7425" max="7425" width="1.28515625" customWidth="1"/>
    <col min="7426" max="7426" width="26.42578125" customWidth="1"/>
    <col min="7427" max="7427" width="22.28515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1" customWidth="1"/>
    <col min="7448" max="7448" width="9.7109375" customWidth="1"/>
    <col min="7681" max="7681" width="1.28515625" customWidth="1"/>
    <col min="7682" max="7682" width="26.42578125" customWidth="1"/>
    <col min="7683" max="7683" width="22.28515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1" customWidth="1"/>
    <col min="7704" max="7704" width="9.7109375" customWidth="1"/>
    <col min="7937" max="7937" width="1.28515625" customWidth="1"/>
    <col min="7938" max="7938" width="26.42578125" customWidth="1"/>
    <col min="7939" max="7939" width="22.28515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1" customWidth="1"/>
    <col min="7960" max="7960" width="9.7109375" customWidth="1"/>
    <col min="8193" max="8193" width="1.28515625" customWidth="1"/>
    <col min="8194" max="8194" width="26.42578125" customWidth="1"/>
    <col min="8195" max="8195" width="22.28515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1" customWidth="1"/>
    <col min="8216" max="8216" width="9.7109375" customWidth="1"/>
    <col min="8449" max="8449" width="1.28515625" customWidth="1"/>
    <col min="8450" max="8450" width="26.42578125" customWidth="1"/>
    <col min="8451" max="8451" width="22.28515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1" customWidth="1"/>
    <col min="8472" max="8472" width="9.7109375" customWidth="1"/>
    <col min="8705" max="8705" width="1.28515625" customWidth="1"/>
    <col min="8706" max="8706" width="26.42578125" customWidth="1"/>
    <col min="8707" max="8707" width="22.28515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1" customWidth="1"/>
    <col min="8728" max="8728" width="9.7109375" customWidth="1"/>
    <col min="8961" max="8961" width="1.28515625" customWidth="1"/>
    <col min="8962" max="8962" width="26.42578125" customWidth="1"/>
    <col min="8963" max="8963" width="22.28515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1" customWidth="1"/>
    <col min="8984" max="8984" width="9.7109375" customWidth="1"/>
    <col min="9217" max="9217" width="1.28515625" customWidth="1"/>
    <col min="9218" max="9218" width="26.42578125" customWidth="1"/>
    <col min="9219" max="9219" width="22.28515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1" customWidth="1"/>
    <col min="9240" max="9240" width="9.7109375" customWidth="1"/>
    <col min="9473" max="9473" width="1.28515625" customWidth="1"/>
    <col min="9474" max="9474" width="26.42578125" customWidth="1"/>
    <col min="9475" max="9475" width="22.28515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1" customWidth="1"/>
    <col min="9496" max="9496" width="9.7109375" customWidth="1"/>
    <col min="9729" max="9729" width="1.28515625" customWidth="1"/>
    <col min="9730" max="9730" width="26.42578125" customWidth="1"/>
    <col min="9731" max="9731" width="22.28515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1" customWidth="1"/>
    <col min="9752" max="9752" width="9.7109375" customWidth="1"/>
    <col min="9985" max="9985" width="1.28515625" customWidth="1"/>
    <col min="9986" max="9986" width="26.42578125" customWidth="1"/>
    <col min="9987" max="9987" width="22.28515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1" customWidth="1"/>
    <col min="10008" max="10008" width="9.7109375" customWidth="1"/>
    <col min="10241" max="10241" width="1.28515625" customWidth="1"/>
    <col min="10242" max="10242" width="26.42578125" customWidth="1"/>
    <col min="10243" max="10243" width="22.28515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1" customWidth="1"/>
    <col min="10264" max="10264" width="9.7109375" customWidth="1"/>
    <col min="10497" max="10497" width="1.28515625" customWidth="1"/>
    <col min="10498" max="10498" width="26.42578125" customWidth="1"/>
    <col min="10499" max="10499" width="22.28515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1" customWidth="1"/>
    <col min="10520" max="10520" width="9.7109375" customWidth="1"/>
    <col min="10753" max="10753" width="1.28515625" customWidth="1"/>
    <col min="10754" max="10754" width="26.42578125" customWidth="1"/>
    <col min="10755" max="10755" width="22.28515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1" customWidth="1"/>
    <col min="10776" max="10776" width="9.7109375" customWidth="1"/>
    <col min="11009" max="11009" width="1.28515625" customWidth="1"/>
    <col min="11010" max="11010" width="26.42578125" customWidth="1"/>
    <col min="11011" max="11011" width="22.28515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1" customWidth="1"/>
    <col min="11032" max="11032" width="9.7109375" customWidth="1"/>
    <col min="11265" max="11265" width="1.28515625" customWidth="1"/>
    <col min="11266" max="11266" width="26.42578125" customWidth="1"/>
    <col min="11267" max="11267" width="22.28515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1" customWidth="1"/>
    <col min="11288" max="11288" width="9.7109375" customWidth="1"/>
    <col min="11521" max="11521" width="1.28515625" customWidth="1"/>
    <col min="11522" max="11522" width="26.42578125" customWidth="1"/>
    <col min="11523" max="11523" width="22.28515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1" customWidth="1"/>
    <col min="11544" max="11544" width="9.7109375" customWidth="1"/>
    <col min="11777" max="11777" width="1.28515625" customWidth="1"/>
    <col min="11778" max="11778" width="26.42578125" customWidth="1"/>
    <col min="11779" max="11779" width="22.28515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1" customWidth="1"/>
    <col min="11800" max="11800" width="9.7109375" customWidth="1"/>
    <col min="12033" max="12033" width="1.28515625" customWidth="1"/>
    <col min="12034" max="12034" width="26.42578125" customWidth="1"/>
    <col min="12035" max="12035" width="22.28515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1" customWidth="1"/>
    <col min="12056" max="12056" width="9.7109375" customWidth="1"/>
    <col min="12289" max="12289" width="1.28515625" customWidth="1"/>
    <col min="12290" max="12290" width="26.42578125" customWidth="1"/>
    <col min="12291" max="12291" width="22.28515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1" customWidth="1"/>
    <col min="12312" max="12312" width="9.7109375" customWidth="1"/>
    <col min="12545" max="12545" width="1.28515625" customWidth="1"/>
    <col min="12546" max="12546" width="26.42578125" customWidth="1"/>
    <col min="12547" max="12547" width="22.28515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1" customWidth="1"/>
    <col min="12568" max="12568" width="9.7109375" customWidth="1"/>
    <col min="12801" max="12801" width="1.28515625" customWidth="1"/>
    <col min="12802" max="12802" width="26.42578125" customWidth="1"/>
    <col min="12803" max="12803" width="22.28515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1" customWidth="1"/>
    <col min="12824" max="12824" width="9.7109375" customWidth="1"/>
    <col min="13057" max="13057" width="1.28515625" customWidth="1"/>
    <col min="13058" max="13058" width="26.42578125" customWidth="1"/>
    <col min="13059" max="13059" width="22.28515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1" customWidth="1"/>
    <col min="13080" max="13080" width="9.7109375" customWidth="1"/>
    <col min="13313" max="13313" width="1.28515625" customWidth="1"/>
    <col min="13314" max="13314" width="26.42578125" customWidth="1"/>
    <col min="13315" max="13315" width="22.28515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1" customWidth="1"/>
    <col min="13336" max="13336" width="9.7109375" customWidth="1"/>
    <col min="13569" max="13569" width="1.28515625" customWidth="1"/>
    <col min="13570" max="13570" width="26.42578125" customWidth="1"/>
    <col min="13571" max="13571" width="22.28515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1" customWidth="1"/>
    <col min="13592" max="13592" width="9.7109375" customWidth="1"/>
    <col min="13825" max="13825" width="1.28515625" customWidth="1"/>
    <col min="13826" max="13826" width="26.42578125" customWidth="1"/>
    <col min="13827" max="13827" width="22.28515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1" customWidth="1"/>
    <col min="13848" max="13848" width="9.7109375" customWidth="1"/>
    <col min="14081" max="14081" width="1.28515625" customWidth="1"/>
    <col min="14082" max="14082" width="26.42578125" customWidth="1"/>
    <col min="14083" max="14083" width="22.28515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1" customWidth="1"/>
    <col min="14104" max="14104" width="9.7109375" customWidth="1"/>
    <col min="14337" max="14337" width="1.28515625" customWidth="1"/>
    <col min="14338" max="14338" width="26.42578125" customWidth="1"/>
    <col min="14339" max="14339" width="22.28515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1" customWidth="1"/>
    <col min="14360" max="14360" width="9.7109375" customWidth="1"/>
    <col min="14593" max="14593" width="1.28515625" customWidth="1"/>
    <col min="14594" max="14594" width="26.42578125" customWidth="1"/>
    <col min="14595" max="14595" width="22.28515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1" customWidth="1"/>
    <col min="14616" max="14616" width="9.7109375" customWidth="1"/>
    <col min="14849" max="14849" width="1.28515625" customWidth="1"/>
    <col min="14850" max="14850" width="26.42578125" customWidth="1"/>
    <col min="14851" max="14851" width="22.28515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1" customWidth="1"/>
    <col min="14872" max="14872" width="9.7109375" customWidth="1"/>
    <col min="15105" max="15105" width="1.28515625" customWidth="1"/>
    <col min="15106" max="15106" width="26.42578125" customWidth="1"/>
    <col min="15107" max="15107" width="22.28515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1" customWidth="1"/>
    <col min="15128" max="15128" width="9.7109375" customWidth="1"/>
    <col min="15361" max="15361" width="1.28515625" customWidth="1"/>
    <col min="15362" max="15362" width="26.42578125" customWidth="1"/>
    <col min="15363" max="15363" width="22.28515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1" customWidth="1"/>
    <col min="15384" max="15384" width="9.7109375" customWidth="1"/>
    <col min="15617" max="15617" width="1.28515625" customWidth="1"/>
    <col min="15618" max="15618" width="26.42578125" customWidth="1"/>
    <col min="15619" max="15619" width="22.28515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1" customWidth="1"/>
    <col min="15640" max="15640" width="9.7109375" customWidth="1"/>
    <col min="15873" max="15873" width="1.28515625" customWidth="1"/>
    <col min="15874" max="15874" width="26.42578125" customWidth="1"/>
    <col min="15875" max="15875" width="22.28515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1" customWidth="1"/>
    <col min="15896" max="15896" width="9.7109375" customWidth="1"/>
    <col min="16129" max="16129" width="1.28515625" customWidth="1"/>
    <col min="16130" max="16130" width="26.42578125" customWidth="1"/>
    <col min="16131" max="16131" width="22.28515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1" customWidth="1"/>
    <col min="16152" max="16152" width="9.7109375" customWidth="1"/>
  </cols>
  <sheetData>
    <row r="1" spans="1:30" ht="18.75" x14ac:dyDescent="0.3">
      <c r="A1" s="8"/>
      <c r="B1" s="68" t="s">
        <v>46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3"/>
      <c r="X1" s="61"/>
      <c r="Y1" s="64"/>
      <c r="Z1" s="64"/>
      <c r="AA1" s="64"/>
      <c r="AB1" s="64"/>
      <c r="AC1" s="64"/>
      <c r="AD1" s="64"/>
    </row>
    <row r="2" spans="1:30" ht="15.75" x14ac:dyDescent="0.25">
      <c r="A2" s="8"/>
      <c r="B2" s="120" t="s">
        <v>77</v>
      </c>
      <c r="C2" s="86" t="s">
        <v>78</v>
      </c>
      <c r="D2" s="65"/>
      <c r="E2" s="11"/>
      <c r="F2" s="87"/>
      <c r="G2" s="6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5"/>
      <c r="X2" s="27"/>
      <c r="Y2" s="64"/>
      <c r="Z2" s="64"/>
      <c r="AA2" s="64"/>
      <c r="AB2" s="64"/>
      <c r="AC2" s="64"/>
      <c r="AD2" s="64"/>
    </row>
    <row r="3" spans="1:30" x14ac:dyDescent="0.25">
      <c r="A3" s="8"/>
      <c r="B3" s="121" t="s">
        <v>114</v>
      </c>
      <c r="C3" s="22" t="s">
        <v>34</v>
      </c>
      <c r="D3" s="122" t="s">
        <v>35</v>
      </c>
      <c r="E3" s="123" t="s">
        <v>1</v>
      </c>
      <c r="F3" s="24"/>
      <c r="G3" s="124" t="s">
        <v>36</v>
      </c>
      <c r="H3" s="125" t="s">
        <v>37</v>
      </c>
      <c r="I3" s="125" t="s">
        <v>31</v>
      </c>
      <c r="J3" s="17" t="s">
        <v>38</v>
      </c>
      <c r="K3" s="126" t="s">
        <v>39</v>
      </c>
      <c r="L3" s="126" t="s">
        <v>40</v>
      </c>
      <c r="M3" s="124" t="s">
        <v>41</v>
      </c>
      <c r="N3" s="124" t="s">
        <v>30</v>
      </c>
      <c r="O3" s="125" t="s">
        <v>42</v>
      </c>
      <c r="P3" s="124" t="s">
        <v>37</v>
      </c>
      <c r="Q3" s="124" t="s">
        <v>16</v>
      </c>
      <c r="R3" s="124">
        <v>1</v>
      </c>
      <c r="S3" s="124">
        <v>2</v>
      </c>
      <c r="T3" s="124">
        <v>3</v>
      </c>
      <c r="U3" s="124" t="s">
        <v>43</v>
      </c>
      <c r="V3" s="17" t="s">
        <v>21</v>
      </c>
      <c r="W3" s="16" t="s">
        <v>44</v>
      </c>
      <c r="X3" s="16" t="s">
        <v>45</v>
      </c>
      <c r="Y3" s="64"/>
      <c r="Z3" s="64"/>
      <c r="AA3" s="64"/>
      <c r="AB3" s="64"/>
      <c r="AC3" s="64"/>
      <c r="AD3" s="64"/>
    </row>
    <row r="4" spans="1:30" x14ac:dyDescent="0.25">
      <c r="A4" s="23"/>
      <c r="B4" s="127" t="s">
        <v>115</v>
      </c>
      <c r="C4" s="141" t="s">
        <v>116</v>
      </c>
      <c r="D4" s="127" t="s">
        <v>61</v>
      </c>
      <c r="E4" s="142" t="s">
        <v>95</v>
      </c>
      <c r="F4" s="24"/>
      <c r="G4" s="128">
        <v>1</v>
      </c>
      <c r="H4" s="128"/>
      <c r="I4" s="128"/>
      <c r="J4" s="128"/>
      <c r="K4" s="128" t="s">
        <v>67</v>
      </c>
      <c r="L4" s="128"/>
      <c r="M4" s="128">
        <v>1</v>
      </c>
      <c r="N4" s="128"/>
      <c r="O4" s="128"/>
      <c r="P4" s="128"/>
      <c r="Q4" s="129" t="s">
        <v>72</v>
      </c>
      <c r="R4" s="129"/>
      <c r="S4" s="129"/>
      <c r="T4" s="129"/>
      <c r="U4" s="129" t="s">
        <v>72</v>
      </c>
      <c r="V4" s="143">
        <v>0</v>
      </c>
      <c r="W4" s="141" t="s">
        <v>117</v>
      </c>
      <c r="X4" s="144">
        <v>4276</v>
      </c>
      <c r="Y4" s="64"/>
      <c r="Z4" s="64"/>
      <c r="AA4" s="64"/>
      <c r="AB4" s="64"/>
      <c r="AC4" s="64"/>
      <c r="AD4" s="64"/>
    </row>
    <row r="5" spans="1:30" x14ac:dyDescent="0.25">
      <c r="A5" s="130"/>
      <c r="B5" s="131" t="s">
        <v>118</v>
      </c>
      <c r="C5" s="132" t="s">
        <v>120</v>
      </c>
      <c r="D5" s="133"/>
      <c r="E5" s="134"/>
      <c r="F5" s="135"/>
      <c r="G5" s="136"/>
      <c r="H5" s="133"/>
      <c r="I5" s="133"/>
      <c r="J5" s="133"/>
      <c r="K5" s="132"/>
      <c r="L5" s="133"/>
      <c r="M5" s="132"/>
      <c r="N5" s="132"/>
      <c r="O5" s="132"/>
      <c r="P5" s="132"/>
      <c r="Q5" s="132"/>
      <c r="R5" s="132"/>
      <c r="S5" s="132"/>
      <c r="T5" s="132"/>
      <c r="U5" s="132"/>
      <c r="V5" s="137"/>
      <c r="W5" s="132"/>
      <c r="X5" s="138"/>
      <c r="Y5" s="64"/>
      <c r="Z5" s="58"/>
      <c r="AA5" s="58"/>
      <c r="AB5" s="58"/>
      <c r="AC5" s="64"/>
      <c r="AD5" s="64"/>
    </row>
    <row r="6" spans="1:30" x14ac:dyDescent="0.25">
      <c r="A6" s="130"/>
      <c r="B6" s="139"/>
      <c r="C6" s="82"/>
      <c r="D6" s="140"/>
      <c r="E6" s="84"/>
      <c r="F6" s="84"/>
      <c r="G6" s="88"/>
      <c r="H6" s="83"/>
      <c r="I6" s="82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5"/>
      <c r="Y6" s="38"/>
      <c r="Z6" s="35"/>
      <c r="AA6" s="24"/>
      <c r="AB6" s="24"/>
      <c r="AC6" s="64"/>
      <c r="AD6" s="64"/>
    </row>
    <row r="7" spans="1:30" x14ac:dyDescent="0.25">
      <c r="A7" s="23"/>
      <c r="B7" s="58"/>
      <c r="C7" s="35"/>
      <c r="D7" s="58"/>
      <c r="E7" s="79"/>
      <c r="G7" s="35"/>
      <c r="H7" s="38"/>
      <c r="I7" s="35"/>
      <c r="J7" s="24"/>
      <c r="K7" s="24"/>
      <c r="L7" s="24"/>
      <c r="M7" s="35"/>
      <c r="N7" s="35"/>
      <c r="O7" s="35"/>
      <c r="P7" s="35"/>
      <c r="Q7" s="35"/>
      <c r="R7" s="35"/>
      <c r="S7" s="35"/>
      <c r="T7" s="35"/>
      <c r="U7" s="35"/>
      <c r="V7" s="35"/>
      <c r="W7" s="58"/>
      <c r="X7" s="35"/>
      <c r="Y7" s="64"/>
      <c r="Z7" s="64"/>
      <c r="AA7" s="64"/>
      <c r="AB7" s="64"/>
      <c r="AC7" s="64"/>
      <c r="AD7" s="64"/>
    </row>
    <row r="8" spans="1:30" x14ac:dyDescent="0.25">
      <c r="A8" s="23"/>
      <c r="B8" s="58"/>
      <c r="C8" s="35"/>
      <c r="D8" s="58"/>
      <c r="E8" s="79"/>
      <c r="G8" s="35"/>
      <c r="H8" s="38"/>
      <c r="I8" s="35"/>
      <c r="J8" s="24"/>
      <c r="K8" s="24"/>
      <c r="L8" s="24"/>
      <c r="M8" s="35"/>
      <c r="N8" s="35"/>
      <c r="O8" s="35"/>
      <c r="P8" s="35"/>
      <c r="Q8" s="35"/>
      <c r="R8" s="35"/>
      <c r="S8" s="35"/>
      <c r="T8" s="35"/>
      <c r="U8" s="35"/>
      <c r="V8" s="35"/>
      <c r="W8" s="58"/>
      <c r="X8" s="35"/>
      <c r="Y8" s="64"/>
      <c r="Z8" s="64"/>
      <c r="AA8" s="64"/>
      <c r="AB8" s="64"/>
      <c r="AC8" s="64"/>
      <c r="AD8" s="64"/>
    </row>
    <row r="9" spans="1:30" x14ac:dyDescent="0.25">
      <c r="A9" s="23"/>
      <c r="B9" s="58"/>
      <c r="C9" s="35"/>
      <c r="D9" s="58"/>
      <c r="E9" s="79"/>
      <c r="G9" s="35"/>
      <c r="H9" s="38"/>
      <c r="I9" s="35"/>
      <c r="J9" s="24"/>
      <c r="K9" s="24"/>
      <c r="L9" s="24"/>
      <c r="M9" s="35"/>
      <c r="N9" s="35"/>
      <c r="O9" s="35"/>
      <c r="P9" s="35"/>
      <c r="Q9" s="35"/>
      <c r="R9" s="35"/>
      <c r="S9" s="35"/>
      <c r="T9" s="35"/>
      <c r="U9" s="35"/>
      <c r="V9" s="35"/>
      <c r="W9" s="58"/>
      <c r="X9" s="35"/>
      <c r="Y9" s="64"/>
      <c r="Z9" s="64"/>
      <c r="AA9" s="64"/>
      <c r="AB9" s="64"/>
      <c r="AC9" s="64"/>
      <c r="AD9" s="64"/>
    </row>
    <row r="10" spans="1:30" x14ac:dyDescent="0.25">
      <c r="A10" s="23"/>
      <c r="B10" s="58"/>
      <c r="C10" s="35"/>
      <c r="D10" s="58"/>
      <c r="E10" s="79"/>
      <c r="G10" s="35"/>
      <c r="H10" s="38"/>
      <c r="I10" s="35"/>
      <c r="J10" s="24"/>
      <c r="K10" s="24"/>
      <c r="L10" s="24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58"/>
      <c r="X10" s="35"/>
      <c r="Y10" s="64"/>
      <c r="Z10" s="64"/>
      <c r="AA10" s="64"/>
      <c r="AB10" s="64"/>
      <c r="AC10" s="64"/>
      <c r="AD10" s="64"/>
    </row>
    <row r="11" spans="1:30" x14ac:dyDescent="0.25">
      <c r="A11" s="23"/>
      <c r="B11" s="58"/>
      <c r="C11" s="35"/>
      <c r="D11" s="58"/>
      <c r="E11" s="79"/>
      <c r="G11" s="35"/>
      <c r="H11" s="38"/>
      <c r="I11" s="35"/>
      <c r="J11" s="24"/>
      <c r="K11" s="24"/>
      <c r="L11" s="24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58"/>
      <c r="X11" s="35"/>
      <c r="Y11" s="64"/>
      <c r="Z11" s="64"/>
      <c r="AA11" s="64"/>
      <c r="AB11" s="64"/>
      <c r="AC11" s="64"/>
      <c r="AD11" s="64"/>
    </row>
    <row r="12" spans="1:30" x14ac:dyDescent="0.25">
      <c r="A12" s="23"/>
      <c r="B12" s="58"/>
      <c r="C12" s="35"/>
      <c r="D12" s="58"/>
      <c r="E12" s="79"/>
      <c r="G12" s="35"/>
      <c r="H12" s="38"/>
      <c r="I12" s="35"/>
      <c r="J12" s="24"/>
      <c r="K12" s="24"/>
      <c r="L12" s="24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58"/>
      <c r="X12" s="35"/>
      <c r="Y12" s="64"/>
      <c r="Z12" s="64"/>
      <c r="AA12" s="64"/>
      <c r="AB12" s="64"/>
      <c r="AC12" s="64"/>
      <c r="AD12" s="64"/>
    </row>
    <row r="13" spans="1:30" x14ac:dyDescent="0.25">
      <c r="A13" s="23"/>
      <c r="B13" s="58"/>
      <c r="C13" s="35"/>
      <c r="D13" s="58"/>
      <c r="E13" s="79"/>
      <c r="G13" s="35"/>
      <c r="H13" s="38"/>
      <c r="I13" s="35"/>
      <c r="J13" s="24"/>
      <c r="K13" s="24"/>
      <c r="L13" s="24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58"/>
      <c r="X13" s="35"/>
      <c r="Y13" s="64"/>
      <c r="Z13" s="64"/>
      <c r="AA13" s="64"/>
      <c r="AB13" s="64"/>
      <c r="AC13" s="64"/>
      <c r="AD13" s="64"/>
    </row>
    <row r="14" spans="1:30" x14ac:dyDescent="0.25">
      <c r="A14" s="23"/>
      <c r="B14" s="58"/>
      <c r="C14" s="35"/>
      <c r="D14" s="58"/>
      <c r="E14" s="79"/>
      <c r="G14" s="35"/>
      <c r="H14" s="38"/>
      <c r="I14" s="35"/>
      <c r="J14" s="24"/>
      <c r="K14" s="24"/>
      <c r="L14" s="24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58"/>
      <c r="X14" s="35"/>
      <c r="Y14" s="64"/>
      <c r="Z14" s="64"/>
      <c r="AA14" s="64"/>
      <c r="AB14" s="64"/>
      <c r="AC14" s="64"/>
      <c r="AD14" s="64"/>
    </row>
    <row r="15" spans="1:30" x14ac:dyDescent="0.25">
      <c r="A15" s="23"/>
      <c r="B15" s="58"/>
      <c r="C15" s="35"/>
      <c r="D15" s="58"/>
      <c r="E15" s="79"/>
      <c r="G15" s="35"/>
      <c r="H15" s="38"/>
      <c r="I15" s="35"/>
      <c r="J15" s="24"/>
      <c r="K15" s="24"/>
      <c r="L15" s="24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58"/>
      <c r="X15" s="35"/>
      <c r="Y15" s="64"/>
      <c r="Z15" s="64"/>
      <c r="AA15" s="64"/>
      <c r="AB15" s="64"/>
      <c r="AC15" s="64"/>
      <c r="AD15" s="64"/>
    </row>
    <row r="16" spans="1:30" x14ac:dyDescent="0.25">
      <c r="A16" s="23"/>
      <c r="B16" s="58"/>
      <c r="C16" s="35"/>
      <c r="D16" s="58"/>
      <c r="E16" s="79"/>
      <c r="G16" s="35"/>
      <c r="H16" s="38"/>
      <c r="I16" s="35"/>
      <c r="J16" s="24"/>
      <c r="K16" s="24"/>
      <c r="L16" s="24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58"/>
      <c r="X16" s="35"/>
      <c r="Y16" s="64"/>
      <c r="Z16" s="64"/>
      <c r="AA16" s="64"/>
      <c r="AB16" s="64"/>
      <c r="AC16" s="64"/>
      <c r="AD16" s="64"/>
    </row>
    <row r="17" spans="1:30" x14ac:dyDescent="0.25">
      <c r="A17" s="23"/>
      <c r="B17" s="58"/>
      <c r="C17" s="35"/>
      <c r="D17" s="58"/>
      <c r="E17" s="79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58"/>
      <c r="X17" s="35"/>
      <c r="Y17" s="64"/>
      <c r="Z17" s="64"/>
      <c r="AA17" s="64"/>
      <c r="AB17" s="64"/>
      <c r="AC17" s="64"/>
      <c r="AD17" s="64"/>
    </row>
    <row r="18" spans="1:30" x14ac:dyDescent="0.25">
      <c r="A18" s="23"/>
      <c r="B18" s="58"/>
      <c r="C18" s="35"/>
      <c r="D18" s="58"/>
      <c r="E18" s="79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58"/>
      <c r="X18" s="35"/>
      <c r="Y18" s="64"/>
      <c r="Z18" s="64"/>
      <c r="AA18" s="64"/>
      <c r="AB18" s="64"/>
      <c r="AC18" s="64"/>
      <c r="AD18" s="64"/>
    </row>
    <row r="19" spans="1:30" x14ac:dyDescent="0.25">
      <c r="A19" s="23"/>
      <c r="B19" s="58"/>
      <c r="C19" s="35"/>
      <c r="D19" s="58"/>
      <c r="E19" s="79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58"/>
      <c r="X19" s="35"/>
      <c r="Y19" s="64"/>
      <c r="Z19" s="64"/>
      <c r="AA19" s="64"/>
      <c r="AB19" s="64"/>
      <c r="AC19" s="64"/>
      <c r="AD19" s="64"/>
    </row>
    <row r="20" spans="1:30" x14ac:dyDescent="0.25">
      <c r="A20" s="23"/>
      <c r="B20" s="58"/>
      <c r="C20" s="35"/>
      <c r="D20" s="58"/>
      <c r="E20" s="79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58"/>
      <c r="X20" s="35"/>
      <c r="Y20" s="64"/>
      <c r="Z20" s="64"/>
      <c r="AA20" s="64"/>
      <c r="AB20" s="64"/>
      <c r="AC20" s="64"/>
      <c r="AD20" s="64"/>
    </row>
    <row r="21" spans="1:30" x14ac:dyDescent="0.25">
      <c r="A21" s="23"/>
      <c r="B21" s="58"/>
      <c r="C21" s="35"/>
      <c r="D21" s="58"/>
      <c r="E21" s="79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58"/>
      <c r="X21" s="35"/>
      <c r="Y21" s="64"/>
      <c r="Z21" s="64"/>
      <c r="AA21" s="64"/>
      <c r="AB21" s="64"/>
      <c r="AC21" s="64"/>
      <c r="AD21" s="64"/>
    </row>
    <row r="22" spans="1:30" x14ac:dyDescent="0.25">
      <c r="A22" s="23"/>
      <c r="B22" s="58"/>
      <c r="C22" s="35"/>
      <c r="D22" s="58"/>
      <c r="E22" s="79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58"/>
      <c r="X22" s="35"/>
      <c r="Y22" s="64"/>
      <c r="Z22" s="64"/>
      <c r="AA22" s="64"/>
      <c r="AB22" s="64"/>
      <c r="AC22" s="64"/>
      <c r="AD22" s="64"/>
    </row>
    <row r="23" spans="1:30" x14ac:dyDescent="0.25">
      <c r="A23" s="23"/>
      <c r="B23" s="58"/>
      <c r="C23" s="35"/>
      <c r="D23" s="58"/>
      <c r="E23" s="79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58"/>
      <c r="X23" s="35"/>
      <c r="Y23" s="64"/>
      <c r="Z23" s="64"/>
      <c r="AA23" s="64"/>
      <c r="AB23" s="64"/>
      <c r="AC23" s="64"/>
      <c r="AD23" s="64"/>
    </row>
    <row r="24" spans="1:30" x14ac:dyDescent="0.25">
      <c r="A24" s="23"/>
      <c r="B24" s="58"/>
      <c r="C24" s="35"/>
      <c r="D24" s="58"/>
      <c r="E24" s="79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58"/>
      <c r="X24" s="35"/>
      <c r="Y24" s="64"/>
      <c r="Z24" s="64"/>
      <c r="AA24" s="64"/>
      <c r="AB24" s="64"/>
      <c r="AC24" s="64"/>
      <c r="AD24" s="64"/>
    </row>
    <row r="25" spans="1:30" x14ac:dyDescent="0.25">
      <c r="A25" s="23"/>
      <c r="B25" s="58"/>
      <c r="C25" s="35"/>
      <c r="D25" s="58"/>
      <c r="E25" s="79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58"/>
      <c r="X25" s="35"/>
      <c r="Y25" s="64"/>
      <c r="Z25" s="64"/>
      <c r="AA25" s="64"/>
      <c r="AB25" s="64"/>
      <c r="AC25" s="64"/>
      <c r="AD25" s="64"/>
    </row>
    <row r="26" spans="1:30" x14ac:dyDescent="0.25">
      <c r="A26" s="23"/>
      <c r="B26" s="58"/>
      <c r="C26" s="35"/>
      <c r="D26" s="58"/>
      <c r="E26" s="79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58"/>
      <c r="X26" s="35"/>
      <c r="Y26" s="64"/>
      <c r="Z26" s="64"/>
      <c r="AA26" s="64"/>
      <c r="AB26" s="64"/>
      <c r="AC26" s="64"/>
      <c r="AD26" s="64"/>
    </row>
    <row r="27" spans="1:30" x14ac:dyDescent="0.25">
      <c r="A27" s="23"/>
      <c r="B27" s="58"/>
      <c r="C27" s="35"/>
      <c r="D27" s="58"/>
      <c r="E27" s="79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58"/>
      <c r="X27" s="35"/>
      <c r="Y27" s="64"/>
      <c r="Z27" s="64"/>
      <c r="AA27" s="64"/>
      <c r="AB27" s="64"/>
      <c r="AC27" s="64"/>
      <c r="AD27" s="64"/>
    </row>
    <row r="28" spans="1:30" x14ac:dyDescent="0.25">
      <c r="A28" s="23"/>
      <c r="B28" s="58"/>
      <c r="C28" s="35"/>
      <c r="D28" s="58"/>
      <c r="E28" s="79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58"/>
      <c r="X28" s="35"/>
      <c r="Y28" s="64"/>
      <c r="Z28" s="64"/>
      <c r="AA28" s="64"/>
      <c r="AB28" s="64"/>
      <c r="AC28" s="64"/>
      <c r="AD28" s="64"/>
    </row>
    <row r="29" spans="1:30" x14ac:dyDescent="0.25">
      <c r="A29" s="23"/>
      <c r="B29" s="58"/>
      <c r="C29" s="35"/>
      <c r="D29" s="58"/>
      <c r="E29" s="79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58"/>
      <c r="X29" s="35"/>
      <c r="Y29" s="64"/>
      <c r="Z29" s="64"/>
      <c r="AA29" s="64"/>
      <c r="AB29" s="64"/>
      <c r="AC29" s="64"/>
      <c r="AD29" s="64"/>
    </row>
    <row r="30" spans="1:30" x14ac:dyDescent="0.25">
      <c r="A30" s="23"/>
      <c r="B30" s="58"/>
      <c r="C30" s="35"/>
      <c r="D30" s="58"/>
      <c r="E30" s="79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58"/>
      <c r="X30" s="35"/>
      <c r="Y30" s="64"/>
      <c r="Z30" s="64"/>
      <c r="AA30" s="64"/>
      <c r="AB30" s="64"/>
      <c r="AC30" s="64"/>
      <c r="AD30" s="64"/>
    </row>
    <row r="31" spans="1:30" x14ac:dyDescent="0.25">
      <c r="A31" s="23"/>
      <c r="B31" s="58"/>
      <c r="C31" s="35"/>
      <c r="D31" s="58"/>
      <c r="E31" s="79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58"/>
      <c r="X31" s="35"/>
      <c r="Y31" s="64"/>
      <c r="Z31" s="64"/>
      <c r="AA31" s="64"/>
      <c r="AB31" s="64"/>
      <c r="AC31" s="64"/>
      <c r="AD31" s="64"/>
    </row>
    <row r="32" spans="1:30" x14ac:dyDescent="0.25">
      <c r="A32" s="23"/>
      <c r="B32" s="58"/>
      <c r="C32" s="35"/>
      <c r="D32" s="58"/>
      <c r="E32" s="79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58"/>
      <c r="X32" s="35"/>
      <c r="Y32" s="64"/>
      <c r="Z32" s="64"/>
      <c r="AA32" s="64"/>
      <c r="AB32" s="64"/>
      <c r="AC32" s="64"/>
      <c r="AD32" s="64"/>
    </row>
    <row r="33" spans="1:30" x14ac:dyDescent="0.25">
      <c r="A33" s="23"/>
      <c r="B33" s="58"/>
      <c r="C33" s="35"/>
      <c r="D33" s="58"/>
      <c r="E33" s="79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58"/>
      <c r="X33" s="35"/>
      <c r="Y33" s="64"/>
      <c r="Z33" s="64"/>
      <c r="AA33" s="64"/>
      <c r="AB33" s="64"/>
      <c r="AC33" s="64"/>
      <c r="AD33" s="64"/>
    </row>
    <row r="34" spans="1:30" x14ac:dyDescent="0.25">
      <c r="A34" s="23"/>
      <c r="B34" s="58"/>
      <c r="C34" s="35"/>
      <c r="D34" s="58"/>
      <c r="E34" s="79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58"/>
      <c r="X34" s="35"/>
      <c r="Y34" s="64"/>
      <c r="Z34" s="64"/>
      <c r="AA34" s="64"/>
      <c r="AB34" s="64"/>
      <c r="AC34" s="64"/>
      <c r="AD34" s="64"/>
    </row>
    <row r="35" spans="1:30" x14ac:dyDescent="0.25">
      <c r="A35" s="23"/>
      <c r="B35" s="58"/>
      <c r="C35" s="35"/>
      <c r="D35" s="58"/>
      <c r="E35" s="79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58"/>
      <c r="X35" s="35"/>
      <c r="Y35" s="64"/>
      <c r="Z35" s="64"/>
      <c r="AA35" s="64"/>
      <c r="AB35" s="64"/>
      <c r="AC35" s="64"/>
      <c r="AD35" s="64"/>
    </row>
    <row r="36" spans="1:30" x14ac:dyDescent="0.25">
      <c r="A36" s="23"/>
      <c r="B36" s="58"/>
      <c r="C36" s="35"/>
      <c r="D36" s="58"/>
      <c r="E36" s="79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58"/>
      <c r="X36" s="35"/>
      <c r="Y36" s="64"/>
      <c r="Z36" s="64"/>
      <c r="AA36" s="64"/>
      <c r="AB36" s="64"/>
      <c r="AC36" s="64"/>
      <c r="AD36" s="64"/>
    </row>
    <row r="37" spans="1:30" x14ac:dyDescent="0.25">
      <c r="A37" s="23"/>
      <c r="B37" s="58"/>
      <c r="C37" s="35"/>
      <c r="D37" s="58"/>
      <c r="E37" s="79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58"/>
      <c r="X37" s="35"/>
      <c r="Y37" s="64"/>
      <c r="Z37" s="64"/>
      <c r="AA37" s="64"/>
      <c r="AB37" s="64"/>
      <c r="AC37" s="64"/>
      <c r="AD37" s="64"/>
    </row>
    <row r="38" spans="1:30" x14ac:dyDescent="0.25">
      <c r="A38" s="23"/>
      <c r="B38" s="58"/>
      <c r="C38" s="35"/>
      <c r="D38" s="58"/>
      <c r="E38" s="79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58"/>
      <c r="X38" s="35"/>
      <c r="Y38" s="64"/>
      <c r="Z38" s="64"/>
      <c r="AA38" s="64"/>
      <c r="AB38" s="64"/>
      <c r="AC38" s="64"/>
      <c r="AD38" s="64"/>
    </row>
    <row r="39" spans="1:30" x14ac:dyDescent="0.25">
      <c r="A39" s="23"/>
      <c r="B39" s="58"/>
      <c r="C39" s="35"/>
      <c r="D39" s="58"/>
      <c r="E39" s="79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58"/>
      <c r="X39" s="35"/>
      <c r="Y39" s="64"/>
      <c r="Z39" s="64"/>
      <c r="AA39" s="64"/>
      <c r="AB39" s="64"/>
      <c r="AC39" s="64"/>
      <c r="AD39" s="64"/>
    </row>
    <row r="40" spans="1:30" x14ac:dyDescent="0.25">
      <c r="A40" s="23"/>
      <c r="B40" s="58"/>
      <c r="C40" s="35"/>
      <c r="D40" s="58"/>
      <c r="E40" s="79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58"/>
      <c r="X40" s="35"/>
      <c r="Y40" s="64"/>
      <c r="Z40" s="64"/>
      <c r="AA40" s="64"/>
      <c r="AB40" s="64"/>
      <c r="AC40" s="64"/>
      <c r="AD40" s="64"/>
    </row>
    <row r="41" spans="1:30" x14ac:dyDescent="0.25">
      <c r="A41" s="23"/>
      <c r="B41" s="58"/>
      <c r="C41" s="35"/>
      <c r="D41" s="58"/>
      <c r="E41" s="79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58"/>
      <c r="X41" s="35"/>
      <c r="Y41" s="64"/>
      <c r="Z41" s="64"/>
      <c r="AA41" s="64"/>
      <c r="AB41" s="64"/>
      <c r="AC41" s="64"/>
      <c r="AD41" s="64"/>
    </row>
    <row r="42" spans="1:30" x14ac:dyDescent="0.25">
      <c r="A42" s="23"/>
      <c r="B42" s="58"/>
      <c r="C42" s="35"/>
      <c r="D42" s="58"/>
      <c r="E42" s="79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58"/>
      <c r="X42" s="35"/>
      <c r="Y42" s="64"/>
      <c r="Z42" s="64"/>
      <c r="AA42" s="64"/>
      <c r="AB42" s="64"/>
      <c r="AC42" s="64"/>
      <c r="AD42" s="64"/>
    </row>
    <row r="43" spans="1:30" x14ac:dyDescent="0.25">
      <c r="A43" s="23"/>
      <c r="B43" s="58"/>
      <c r="C43" s="35"/>
      <c r="D43" s="58"/>
      <c r="E43" s="79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58"/>
      <c r="X43" s="35"/>
      <c r="Y43" s="64"/>
      <c r="Z43" s="64"/>
      <c r="AA43" s="64"/>
      <c r="AB43" s="64"/>
      <c r="AC43" s="64"/>
      <c r="AD43" s="64"/>
    </row>
    <row r="44" spans="1:30" x14ac:dyDescent="0.25">
      <c r="A44" s="23"/>
      <c r="B44" s="58"/>
      <c r="C44" s="35"/>
      <c r="D44" s="58"/>
      <c r="E44" s="79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58"/>
      <c r="X44" s="35"/>
      <c r="Y44" s="64"/>
      <c r="Z44" s="64"/>
      <c r="AA44" s="64"/>
      <c r="AB44" s="64"/>
      <c r="AC44" s="64"/>
      <c r="AD44" s="64"/>
    </row>
    <row r="45" spans="1:30" x14ac:dyDescent="0.25">
      <c r="A45" s="23"/>
      <c r="B45" s="58"/>
      <c r="C45" s="35"/>
      <c r="D45" s="58"/>
      <c r="E45" s="79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58"/>
      <c r="X45" s="35"/>
      <c r="Y45" s="64"/>
      <c r="Z45" s="64"/>
      <c r="AA45" s="64"/>
      <c r="AB45" s="64"/>
      <c r="AC45" s="64"/>
      <c r="AD45" s="64"/>
    </row>
    <row r="46" spans="1:30" x14ac:dyDescent="0.25">
      <c r="A46" s="23"/>
      <c r="B46" s="58"/>
      <c r="C46" s="35"/>
      <c r="D46" s="58"/>
      <c r="E46" s="79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58"/>
      <c r="X46" s="35"/>
      <c r="Y46" s="64"/>
      <c r="Z46" s="64"/>
      <c r="AA46" s="64"/>
      <c r="AB46" s="64"/>
      <c r="AC46" s="64"/>
      <c r="AD46" s="64"/>
    </row>
    <row r="47" spans="1:30" x14ac:dyDescent="0.25">
      <c r="A47" s="23"/>
      <c r="B47" s="58"/>
      <c r="C47" s="35"/>
      <c r="D47" s="58"/>
      <c r="E47" s="58"/>
      <c r="F47" s="24"/>
      <c r="G47" s="35"/>
      <c r="H47" s="38"/>
      <c r="I47" s="35"/>
      <c r="J47" s="24"/>
      <c r="K47" s="24"/>
      <c r="L47" s="24"/>
      <c r="M47" s="24"/>
      <c r="N47" s="57"/>
      <c r="O47" s="57"/>
      <c r="P47" s="24"/>
      <c r="Q47" s="24"/>
      <c r="R47" s="24"/>
      <c r="S47" s="24"/>
      <c r="T47" s="24"/>
      <c r="U47" s="24"/>
      <c r="V47" s="24"/>
      <c r="W47" s="58"/>
      <c r="X47" s="24"/>
      <c r="Y47" s="64"/>
      <c r="Z47" s="64"/>
      <c r="AA47" s="64"/>
      <c r="AB47" s="64"/>
      <c r="AC47" s="64"/>
      <c r="AD47" s="64"/>
    </row>
    <row r="48" spans="1:30" x14ac:dyDescent="0.25">
      <c r="A48" s="23"/>
      <c r="B48" s="58"/>
      <c r="C48" s="35"/>
      <c r="D48" s="58"/>
      <c r="E48" s="58"/>
      <c r="F48" s="24"/>
      <c r="G48" s="35"/>
      <c r="H48" s="38"/>
      <c r="I48" s="35"/>
      <c r="J48" s="24"/>
      <c r="K48" s="24"/>
      <c r="L48" s="24"/>
      <c r="M48" s="24"/>
      <c r="N48" s="57"/>
      <c r="O48" s="57"/>
      <c r="P48" s="24"/>
      <c r="Q48" s="24"/>
      <c r="R48" s="24"/>
      <c r="S48" s="24"/>
      <c r="T48" s="24"/>
      <c r="U48" s="24"/>
      <c r="V48" s="24"/>
      <c r="W48" s="58"/>
      <c r="X48" s="24"/>
      <c r="Y48" s="64"/>
      <c r="Z48" s="64"/>
      <c r="AA48" s="64"/>
      <c r="AB48" s="64"/>
      <c r="AC48" s="64"/>
      <c r="AD48" s="64"/>
    </row>
    <row r="49" spans="1:30" x14ac:dyDescent="0.25">
      <c r="A49" s="23"/>
      <c r="B49" s="58"/>
      <c r="C49" s="35"/>
      <c r="D49" s="58"/>
      <c r="E49" s="58"/>
      <c r="F49" s="24"/>
      <c r="G49" s="35"/>
      <c r="H49" s="38"/>
      <c r="I49" s="35"/>
      <c r="J49" s="24"/>
      <c r="K49" s="24"/>
      <c r="L49" s="24"/>
      <c r="M49" s="24"/>
      <c r="N49" s="57"/>
      <c r="O49" s="57"/>
      <c r="P49" s="24"/>
      <c r="Q49" s="24"/>
      <c r="R49" s="24"/>
      <c r="S49" s="24"/>
      <c r="T49" s="24"/>
      <c r="U49" s="24"/>
      <c r="V49" s="24"/>
      <c r="W49" s="58"/>
      <c r="X49" s="24"/>
      <c r="Y49" s="64"/>
      <c r="Z49" s="64"/>
      <c r="AA49" s="64"/>
      <c r="AB49" s="64"/>
      <c r="AC49" s="64"/>
      <c r="AD49" s="64"/>
    </row>
    <row r="50" spans="1:30" x14ac:dyDescent="0.25">
      <c r="A50" s="23"/>
      <c r="B50" s="58"/>
      <c r="C50" s="35"/>
      <c r="D50" s="58"/>
      <c r="E50" s="58"/>
      <c r="F50" s="24"/>
      <c r="G50" s="35"/>
      <c r="H50" s="38"/>
      <c r="I50" s="35"/>
      <c r="J50" s="24"/>
      <c r="K50" s="24"/>
      <c r="L50" s="24"/>
      <c r="M50" s="24"/>
      <c r="N50" s="57"/>
      <c r="O50" s="57"/>
      <c r="P50" s="24"/>
      <c r="Q50" s="24"/>
      <c r="R50" s="24"/>
      <c r="S50" s="24"/>
      <c r="T50" s="24"/>
      <c r="U50" s="24"/>
      <c r="V50" s="24"/>
      <c r="W50" s="58"/>
      <c r="X50" s="24"/>
      <c r="Y50" s="64"/>
      <c r="Z50" s="64"/>
      <c r="AA50" s="64"/>
      <c r="AB50" s="64"/>
      <c r="AC50" s="64"/>
      <c r="AD50" s="64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2020-09-19T10:54:52Z</dcterms:modified>
</cp:coreProperties>
</file>