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23" i="3"/>
  <c r="F23" i="3"/>
  <c r="K22" i="3"/>
  <c r="H22" i="3"/>
  <c r="F22" i="3"/>
  <c r="K21" i="3"/>
  <c r="K24" i="3" s="1"/>
  <c r="AS18" i="3"/>
  <c r="AQ18" i="3"/>
  <c r="AP18" i="3"/>
  <c r="AO18" i="3"/>
  <c r="AN18" i="3"/>
  <c r="AM18" i="3"/>
  <c r="AG18" i="3"/>
  <c r="AE18" i="3"/>
  <c r="I23" i="3" s="1"/>
  <c r="AD18" i="3"/>
  <c r="H23" i="3" s="1"/>
  <c r="AC18" i="3"/>
  <c r="G23" i="3" s="1"/>
  <c r="AB18" i="3"/>
  <c r="AA18" i="3"/>
  <c r="E23" i="3" s="1"/>
  <c r="W18" i="3"/>
  <c r="U18" i="3"/>
  <c r="T18" i="3"/>
  <c r="S18" i="3"/>
  <c r="R18" i="3"/>
  <c r="Q18" i="3"/>
  <c r="K18" i="3"/>
  <c r="I18" i="3"/>
  <c r="I22" i="3" s="1"/>
  <c r="H18" i="3"/>
  <c r="G18" i="3"/>
  <c r="G22" i="3" s="1"/>
  <c r="F18" i="3"/>
  <c r="E18" i="3"/>
  <c r="E22" i="3" s="1"/>
  <c r="G24" i="3" l="1"/>
  <c r="E24" i="3"/>
  <c r="M24" i="3" s="1"/>
  <c r="H24" i="3"/>
  <c r="M23" i="3"/>
  <c r="I24" i="3"/>
  <c r="O23" i="3"/>
  <c r="N23" i="3"/>
  <c r="F24" i="3"/>
  <c r="L23" i="3"/>
  <c r="N24" i="3" l="1"/>
  <c r="L24" i="3"/>
  <c r="H12" i="2" l="1"/>
  <c r="U7" i="2"/>
  <c r="T7" i="2"/>
  <c r="S7" i="2"/>
  <c r="Q7" i="2"/>
  <c r="G12" i="2" s="1"/>
  <c r="P7" i="2"/>
  <c r="F12" i="2" s="1"/>
  <c r="O7" i="2"/>
  <c r="E12" i="2" s="1"/>
  <c r="M7" i="2"/>
  <c r="H11" i="2" s="1"/>
  <c r="L7" i="2"/>
  <c r="F11" i="2" s="1"/>
  <c r="I11" i="2" s="1"/>
  <c r="K7" i="2"/>
  <c r="E11" i="2" s="1"/>
  <c r="I7" i="2"/>
  <c r="H7" i="2"/>
  <c r="H10" i="2" s="1"/>
  <c r="H13" i="2" s="1"/>
  <c r="G7" i="2"/>
  <c r="G10" i="2" s="1"/>
  <c r="G13" i="2" s="1"/>
  <c r="F7" i="2"/>
  <c r="F10" i="2" s="1"/>
  <c r="E7" i="2"/>
  <c r="E10" i="2" s="1"/>
  <c r="E13" i="2" s="1"/>
  <c r="R6" i="2"/>
  <c r="I6" i="2"/>
  <c r="N5" i="2"/>
  <c r="F13" i="2" l="1"/>
  <c r="I13" i="2" s="1"/>
  <c r="I10" i="2"/>
  <c r="I12" i="2"/>
  <c r="N7" i="2"/>
  <c r="R7" i="2"/>
</calcChain>
</file>

<file path=xl/sharedStrings.xml><?xml version="1.0" encoding="utf-8"?>
<sst xmlns="http://schemas.openxmlformats.org/spreadsheetml/2006/main" count="266" uniqueCount="97">
  <si>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</si>
  <si>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</si>
  <si>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</si>
  <si>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</si>
  <si>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</si>
  <si>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</si>
  <si>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</si>
  <si>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</si>
  <si>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</si>
  <si>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</si>
  <si>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</si>
  <si>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</si>
  <si>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</si>
  <si>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</si>
  <si>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</si>
  <si>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</si>
  <si>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</si>
  <si>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</si>
  <si>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</si>
  <si>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</si>
  <si>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</si>
  <si>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</si>
  <si>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</si>
  <si>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</si>
  <si>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</si>
  <si>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</si>
  <si>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</si>
  <si>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</si>
  <si>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</si>
  <si>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</si>
  <si>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</si>
  <si>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</si>
  <si>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</si>
  <si>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Lasse Järvinen</t>
  </si>
  <si>
    <t>8.</t>
  </si>
  <si>
    <t>KiU</t>
  </si>
  <si>
    <t>12.</t>
  </si>
  <si>
    <t xml:space="preserve">10. </t>
  </si>
  <si>
    <t>3.  ottelu</t>
  </si>
  <si>
    <t>06.05. 1973  Lippo - KiU  11-5</t>
  </si>
  <si>
    <t>20.05. 1973  PuMu - KiU  5-1</t>
  </si>
  <si>
    <t xml:space="preserve">  25 v   5 kk 14 pv</t>
  </si>
  <si>
    <t xml:space="preserve">  25 v   5 kk 28 pv</t>
  </si>
  <si>
    <t>02.06. 1976  HP - KiU  13-8</t>
  </si>
  <si>
    <t>27.  ottelu</t>
  </si>
  <si>
    <t xml:space="preserve">  27 v   6 kk 11 pv</t>
  </si>
  <si>
    <t>Seurat</t>
  </si>
  <si>
    <t>KiU = Kiteen Urheilijat  (1931)</t>
  </si>
  <si>
    <t>----</t>
  </si>
  <si>
    <t>MESTARUUSSARJA</t>
  </si>
  <si>
    <t>URA SM-SARJASSA</t>
  </si>
  <si>
    <t>22.11.1948   Kitee</t>
  </si>
  <si>
    <t>1.</t>
  </si>
  <si>
    <t>suomensarja</t>
  </si>
  <si>
    <t>9.</t>
  </si>
  <si>
    <t>4.</t>
  </si>
  <si>
    <t>5.</t>
  </si>
  <si>
    <t>2.</t>
  </si>
  <si>
    <t>PELINJOHTAJAKORTTI</t>
  </si>
  <si>
    <t>Lassse Järvinen</t>
  </si>
  <si>
    <t>22.11.1948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</si>
  <si>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</si>
  <si>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</si>
  <si>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</si>
  <si>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</si>
  <si>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</si>
  <si>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</si>
  <si>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</si>
  <si>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mitalisarja</t>
  </si>
  <si>
    <t>KiPa</t>
  </si>
  <si>
    <t>13.</t>
  </si>
  <si>
    <t>alemmat pudotuspelit, superpesiskarsinta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</si>
  <si>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</si>
  <si>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</si>
  <si>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</si>
  <si>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</si>
  <si>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</si>
  <si>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</si>
  <si>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</si>
  <si>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KiPa = Kiteen Pallo-90  (1990)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</si>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</sst>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1" xfId="0" applyFont="1" applyFill="1" applyBorder="1"/>
    <xf numFmtId="0" fontId="2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7" fillId="6" borderId="2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7" fillId="2" borderId="0" xfId="0" applyFont="1" applyFill="1" applyAlignment="1"/>
    <xf numFmtId="0" fontId="7" fillId="6" borderId="3" xfId="0" applyFont="1" applyFill="1" applyBorder="1" applyAlignment="1">
      <alignment horizontal="left"/>
    </xf>
    <xf numFmtId="0" fontId="7" fillId="6" borderId="3" xfId="0" applyFont="1" applyFill="1" applyBorder="1" applyAlignment="1"/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/>
    <xf numFmtId="0" fontId="7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2" fillId="0" borderId="0" xfId="0" applyFont="1" applyAlignment="1"/>
    <xf numFmtId="0" fontId="3" fillId="4" borderId="1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7" xfId="0" applyFont="1" applyFill="1" applyBorder="1" applyAlignment="1"/>
    <xf numFmtId="0" fontId="3" fillId="2" borderId="14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5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2" fillId="8" borderId="0" xfId="0" applyFont="1" applyFill="1" applyAlignment="1"/>
    <xf numFmtId="0" fontId="3" fillId="2" borderId="0" xfId="0" applyFont="1" applyFill="1" applyBorder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6" borderId="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6" borderId="6" xfId="0" applyFont="1" applyFill="1" applyBorder="1"/>
    <xf numFmtId="0" fontId="3" fillId="6" borderId="15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right"/>
    </xf>
    <xf numFmtId="0" fontId="3" fillId="6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8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9" borderId="12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0" customWidth="1"/>
    <col min="16" max="20" width="5.7109375" style="71" customWidth="1"/>
    <col min="21" max="21" width="8.7109375" style="71" customWidth="1"/>
    <col min="22" max="22" width="0.7109375" style="30" customWidth="1"/>
    <col min="23" max="27" width="5.7109375" style="71" customWidth="1"/>
    <col min="28" max="28" width="8.7109375" style="71" customWidth="1"/>
    <col min="29" max="29" width="0.7109375" style="30" customWidth="1"/>
    <col min="30" max="35" width="5.7109375" style="7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52"/>
      <c r="W2" s="22" t="s">
        <v>15</v>
      </c>
      <c r="X2" s="14"/>
      <c r="Y2" s="14"/>
      <c r="Z2" s="14"/>
      <c r="AA2" s="14"/>
      <c r="AB2" s="14"/>
      <c r="AC2" s="152"/>
      <c r="AD2" s="22" t="s">
        <v>80</v>
      </c>
      <c r="AE2" s="14"/>
      <c r="AF2" s="14"/>
      <c r="AG2" s="20"/>
      <c r="AH2" s="14" t="s">
        <v>81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73">
        <v>1966</v>
      </c>
      <c r="C4" s="73" t="s">
        <v>54</v>
      </c>
      <c r="D4" s="74" t="s">
        <v>35</v>
      </c>
      <c r="E4" s="73"/>
      <c r="F4" s="75" t="s">
        <v>53</v>
      </c>
      <c r="G4" s="73"/>
      <c r="H4" s="73"/>
      <c r="I4" s="73"/>
      <c r="J4" s="73"/>
      <c r="K4" s="73"/>
      <c r="L4" s="73"/>
      <c r="M4" s="73"/>
      <c r="N4" s="76"/>
      <c r="O4" s="30"/>
      <c r="P4" s="25"/>
      <c r="Q4" s="25"/>
      <c r="R4" s="25"/>
      <c r="S4" s="25"/>
      <c r="T4" s="25"/>
      <c r="U4" s="25"/>
      <c r="V4" s="30"/>
      <c r="W4" s="58"/>
      <c r="X4" s="32"/>
      <c r="Y4" s="32"/>
      <c r="Z4" s="32"/>
      <c r="AA4" s="32"/>
      <c r="AB4" s="60"/>
      <c r="AC4" s="30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73">
        <v>1967</v>
      </c>
      <c r="C5" s="73" t="s">
        <v>55</v>
      </c>
      <c r="D5" s="74" t="s">
        <v>35</v>
      </c>
      <c r="E5" s="73"/>
      <c r="F5" s="75" t="s">
        <v>53</v>
      </c>
      <c r="G5" s="73"/>
      <c r="H5" s="73"/>
      <c r="I5" s="73"/>
      <c r="J5" s="73"/>
      <c r="K5" s="73"/>
      <c r="L5" s="73"/>
      <c r="M5" s="73"/>
      <c r="N5" s="76"/>
      <c r="O5" s="30"/>
      <c r="P5" s="25"/>
      <c r="Q5" s="25"/>
      <c r="R5" s="25"/>
      <c r="S5" s="25"/>
      <c r="T5" s="25"/>
      <c r="U5" s="25"/>
      <c r="V5" s="30"/>
      <c r="W5" s="58"/>
      <c r="X5" s="32"/>
      <c r="Y5" s="32"/>
      <c r="Z5" s="32"/>
      <c r="AA5" s="32"/>
      <c r="AB5" s="60"/>
      <c r="AC5" s="30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73">
        <v>1968</v>
      </c>
      <c r="C6" s="73" t="s">
        <v>56</v>
      </c>
      <c r="D6" s="74" t="s">
        <v>35</v>
      </c>
      <c r="E6" s="73"/>
      <c r="F6" s="75" t="s">
        <v>53</v>
      </c>
      <c r="G6" s="73"/>
      <c r="H6" s="73"/>
      <c r="I6" s="73"/>
      <c r="J6" s="73"/>
      <c r="K6" s="73"/>
      <c r="L6" s="73"/>
      <c r="M6" s="73"/>
      <c r="N6" s="76"/>
      <c r="O6" s="30"/>
      <c r="P6" s="25"/>
      <c r="Q6" s="25"/>
      <c r="R6" s="25"/>
      <c r="S6" s="25"/>
      <c r="T6" s="25"/>
      <c r="U6" s="25"/>
      <c r="V6" s="30"/>
      <c r="W6" s="58"/>
      <c r="X6" s="32"/>
      <c r="Y6" s="32"/>
      <c r="Z6" s="32"/>
      <c r="AA6" s="32"/>
      <c r="AB6" s="60"/>
      <c r="AC6" s="30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73">
        <v>1969</v>
      </c>
      <c r="C7" s="73" t="s">
        <v>34</v>
      </c>
      <c r="D7" s="74" t="s">
        <v>35</v>
      </c>
      <c r="E7" s="73"/>
      <c r="F7" s="75" t="s">
        <v>53</v>
      </c>
      <c r="G7" s="73"/>
      <c r="H7" s="73"/>
      <c r="I7" s="73"/>
      <c r="J7" s="73"/>
      <c r="K7" s="73"/>
      <c r="L7" s="73"/>
      <c r="M7" s="73"/>
      <c r="N7" s="76"/>
      <c r="O7" s="30"/>
      <c r="P7" s="25"/>
      <c r="Q7" s="25"/>
      <c r="R7" s="25"/>
      <c r="S7" s="25"/>
      <c r="T7" s="25"/>
      <c r="U7" s="25"/>
      <c r="V7" s="30"/>
      <c r="W7" s="58"/>
      <c r="X7" s="32"/>
      <c r="Y7" s="32"/>
      <c r="Z7" s="32"/>
      <c r="AA7" s="32"/>
      <c r="AB7" s="60"/>
      <c r="AC7" s="30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73">
        <v>1970</v>
      </c>
      <c r="C8" s="73" t="s">
        <v>56</v>
      </c>
      <c r="D8" s="74" t="s">
        <v>35</v>
      </c>
      <c r="E8" s="73"/>
      <c r="F8" s="75" t="s">
        <v>53</v>
      </c>
      <c r="G8" s="73"/>
      <c r="H8" s="73"/>
      <c r="I8" s="73"/>
      <c r="J8" s="73"/>
      <c r="K8" s="73"/>
      <c r="L8" s="73"/>
      <c r="M8" s="73"/>
      <c r="N8" s="76"/>
      <c r="O8" s="30"/>
      <c r="P8" s="25"/>
      <c r="Q8" s="25"/>
      <c r="R8" s="25"/>
      <c r="S8" s="25"/>
      <c r="T8" s="25"/>
      <c r="U8" s="25"/>
      <c r="V8" s="30"/>
      <c r="W8" s="58"/>
      <c r="X8" s="32"/>
      <c r="Y8" s="32"/>
      <c r="Z8" s="32"/>
      <c r="AA8" s="32"/>
      <c r="AB8" s="60"/>
      <c r="AC8" s="30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73">
        <v>1971</v>
      </c>
      <c r="C9" s="73" t="s">
        <v>57</v>
      </c>
      <c r="D9" s="74" t="s">
        <v>35</v>
      </c>
      <c r="E9" s="73"/>
      <c r="F9" s="75" t="s">
        <v>53</v>
      </c>
      <c r="G9" s="73"/>
      <c r="H9" s="73"/>
      <c r="I9" s="73"/>
      <c r="J9" s="73"/>
      <c r="K9" s="73"/>
      <c r="L9" s="73"/>
      <c r="M9" s="73"/>
      <c r="N9" s="76"/>
      <c r="O9" s="30"/>
      <c r="P9" s="25"/>
      <c r="Q9" s="25"/>
      <c r="R9" s="25"/>
      <c r="S9" s="25"/>
      <c r="T9" s="25"/>
      <c r="U9" s="25"/>
      <c r="V9" s="30"/>
      <c r="W9" s="58"/>
      <c r="X9" s="32"/>
      <c r="Y9" s="32"/>
      <c r="Z9" s="32"/>
      <c r="AA9" s="32"/>
      <c r="AB9" s="60"/>
      <c r="AC9" s="30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73">
        <v>1972</v>
      </c>
      <c r="C10" s="73" t="s">
        <v>52</v>
      </c>
      <c r="D10" s="74" t="s">
        <v>35</v>
      </c>
      <c r="E10" s="73"/>
      <c r="F10" s="75" t="s">
        <v>53</v>
      </c>
      <c r="G10" s="73"/>
      <c r="H10" s="73"/>
      <c r="I10" s="73"/>
      <c r="J10" s="73"/>
      <c r="K10" s="73"/>
      <c r="L10" s="73"/>
      <c r="M10" s="73"/>
      <c r="N10" s="76"/>
      <c r="O10" s="30"/>
      <c r="P10" s="25"/>
      <c r="Q10" s="25"/>
      <c r="R10" s="25"/>
      <c r="S10" s="25"/>
      <c r="T10" s="25"/>
      <c r="U10" s="25"/>
      <c r="V10" s="30"/>
      <c r="W10" s="58"/>
      <c r="X10" s="32"/>
      <c r="Y10" s="32"/>
      <c r="Z10" s="32"/>
      <c r="AA10" s="32"/>
      <c r="AB10" s="60"/>
      <c r="AC10" s="30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1973</v>
      </c>
      <c r="C11" s="25" t="s">
        <v>36</v>
      </c>
      <c r="D11" s="2" t="s">
        <v>35</v>
      </c>
      <c r="E11" s="25">
        <v>20</v>
      </c>
      <c r="F11" s="25">
        <v>0</v>
      </c>
      <c r="G11" s="26">
        <v>7</v>
      </c>
      <c r="H11" s="25">
        <v>8</v>
      </c>
      <c r="I11" s="25"/>
      <c r="J11" s="25"/>
      <c r="K11" s="25"/>
      <c r="L11" s="25"/>
      <c r="M11" s="25"/>
      <c r="N11" s="27"/>
      <c r="O11" s="30"/>
      <c r="P11" s="25"/>
      <c r="Q11" s="25"/>
      <c r="R11" s="25"/>
      <c r="S11" s="25"/>
      <c r="T11" s="25"/>
      <c r="U11" s="25"/>
      <c r="V11" s="30"/>
      <c r="W11" s="58"/>
      <c r="X11" s="32"/>
      <c r="Y11" s="32"/>
      <c r="Z11" s="32"/>
      <c r="AA11" s="32"/>
      <c r="AB11" s="60"/>
      <c r="AC11" s="30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73">
        <v>1974</v>
      </c>
      <c r="C12" s="73" t="s">
        <v>57</v>
      </c>
      <c r="D12" s="74" t="s">
        <v>35</v>
      </c>
      <c r="E12" s="73"/>
      <c r="F12" s="77" t="s">
        <v>53</v>
      </c>
      <c r="G12" s="78"/>
      <c r="H12" s="79"/>
      <c r="I12" s="73"/>
      <c r="J12" s="73"/>
      <c r="K12" s="73"/>
      <c r="L12" s="73"/>
      <c r="M12" s="73"/>
      <c r="N12" s="76"/>
      <c r="O12" s="30"/>
      <c r="P12" s="25"/>
      <c r="Q12" s="25"/>
      <c r="R12" s="25"/>
      <c r="S12" s="25"/>
      <c r="T12" s="25"/>
      <c r="U12" s="25"/>
      <c r="V12" s="30"/>
      <c r="W12" s="58"/>
      <c r="X12" s="32"/>
      <c r="Y12" s="32"/>
      <c r="Z12" s="32"/>
      <c r="AA12" s="32"/>
      <c r="AB12" s="60"/>
      <c r="AC12" s="30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73">
        <v>1975</v>
      </c>
      <c r="C13" s="73" t="s">
        <v>52</v>
      </c>
      <c r="D13" s="74" t="s">
        <v>35</v>
      </c>
      <c r="E13" s="73"/>
      <c r="F13" s="77" t="s">
        <v>53</v>
      </c>
      <c r="G13" s="78"/>
      <c r="H13" s="79"/>
      <c r="I13" s="73"/>
      <c r="J13" s="73"/>
      <c r="K13" s="73"/>
      <c r="L13" s="73"/>
      <c r="M13" s="73"/>
      <c r="N13" s="76"/>
      <c r="O13" s="30"/>
      <c r="P13" s="25"/>
      <c r="Q13" s="25"/>
      <c r="R13" s="25"/>
      <c r="S13" s="25"/>
      <c r="T13" s="25"/>
      <c r="U13" s="25"/>
      <c r="V13" s="30"/>
      <c r="W13" s="58"/>
      <c r="X13" s="32"/>
      <c r="Y13" s="32"/>
      <c r="Z13" s="32"/>
      <c r="AA13" s="32"/>
      <c r="AB13" s="60"/>
      <c r="AC13" s="30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5">
      <c r="A14" s="9"/>
      <c r="B14" s="25">
        <v>1976</v>
      </c>
      <c r="C14" s="25" t="s">
        <v>37</v>
      </c>
      <c r="D14" s="2" t="s">
        <v>35</v>
      </c>
      <c r="E14" s="25">
        <v>22</v>
      </c>
      <c r="F14" s="25">
        <v>2</v>
      </c>
      <c r="G14" s="26">
        <v>11</v>
      </c>
      <c r="H14" s="25">
        <v>8</v>
      </c>
      <c r="I14" s="25"/>
      <c r="J14" s="25"/>
      <c r="K14" s="25"/>
      <c r="L14" s="25"/>
      <c r="M14" s="25"/>
      <c r="N14" s="27"/>
      <c r="O14" s="30"/>
      <c r="P14" s="25"/>
      <c r="Q14" s="25"/>
      <c r="R14" s="25"/>
      <c r="S14" s="25"/>
      <c r="T14" s="25"/>
      <c r="U14" s="25"/>
      <c r="V14" s="30"/>
      <c r="W14" s="58"/>
      <c r="X14" s="32"/>
      <c r="Y14" s="32"/>
      <c r="Z14" s="32"/>
      <c r="AA14" s="32"/>
      <c r="AB14" s="60"/>
      <c r="AC14" s="30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5">
      <c r="A15" s="9"/>
      <c r="B15" s="73">
        <v>1977</v>
      </c>
      <c r="C15" s="73" t="s">
        <v>52</v>
      </c>
      <c r="D15" s="74" t="s">
        <v>35</v>
      </c>
      <c r="E15" s="73"/>
      <c r="F15" s="77" t="s">
        <v>53</v>
      </c>
      <c r="G15" s="78"/>
      <c r="H15" s="79"/>
      <c r="I15" s="73"/>
      <c r="J15" s="73"/>
      <c r="K15" s="73"/>
      <c r="L15" s="73"/>
      <c r="M15" s="73"/>
      <c r="N15" s="76"/>
      <c r="O15" s="30"/>
      <c r="P15" s="25"/>
      <c r="Q15" s="25"/>
      <c r="R15" s="25"/>
      <c r="S15" s="25"/>
      <c r="T15" s="25"/>
      <c r="U15" s="25"/>
      <c r="V15" s="30"/>
      <c r="W15" s="58"/>
      <c r="X15" s="32"/>
      <c r="Y15" s="32"/>
      <c r="Z15" s="32"/>
      <c r="AA15" s="32"/>
      <c r="AB15" s="60"/>
      <c r="AC15" s="30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5">
      <c r="A16" s="9"/>
      <c r="B16" s="25">
        <v>1978</v>
      </c>
      <c r="C16" s="25" t="s">
        <v>34</v>
      </c>
      <c r="D16" s="2" t="s">
        <v>35</v>
      </c>
      <c r="E16" s="25">
        <v>18</v>
      </c>
      <c r="F16" s="25">
        <v>0</v>
      </c>
      <c r="G16" s="26">
        <v>12</v>
      </c>
      <c r="H16" s="25">
        <v>3</v>
      </c>
      <c r="I16" s="25">
        <v>64</v>
      </c>
      <c r="J16" s="25">
        <v>14</v>
      </c>
      <c r="K16" s="25">
        <v>22</v>
      </c>
      <c r="L16" s="25">
        <v>16</v>
      </c>
      <c r="M16" s="25">
        <v>12</v>
      </c>
      <c r="N16" s="25"/>
      <c r="O16" s="30"/>
      <c r="P16" s="25"/>
      <c r="Q16" s="25"/>
      <c r="R16" s="25"/>
      <c r="S16" s="25"/>
      <c r="T16" s="25"/>
      <c r="U16" s="25"/>
      <c r="V16" s="30"/>
      <c r="W16" s="58"/>
      <c r="X16" s="32"/>
      <c r="Y16" s="32"/>
      <c r="Z16" s="32"/>
      <c r="AA16" s="32"/>
      <c r="AB16" s="60"/>
      <c r="AC16" s="30"/>
      <c r="AD16" s="25"/>
      <c r="AE16" s="25"/>
      <c r="AF16" s="25"/>
      <c r="AG16" s="25"/>
      <c r="AH16" s="25"/>
      <c r="AI16" s="25"/>
      <c r="AJ16" s="9"/>
    </row>
    <row r="17" spans="1:36" s="23" customFormat="1" ht="15" customHeight="1" x14ac:dyDescent="0.25">
      <c r="A17" s="9"/>
      <c r="B17" s="25">
        <v>1979</v>
      </c>
      <c r="C17" s="25" t="s">
        <v>34</v>
      </c>
      <c r="D17" s="31" t="s">
        <v>35</v>
      </c>
      <c r="E17" s="25">
        <v>16</v>
      </c>
      <c r="F17" s="25">
        <v>0</v>
      </c>
      <c r="G17" s="25">
        <v>13</v>
      </c>
      <c r="H17" s="25">
        <v>1</v>
      </c>
      <c r="I17" s="25">
        <v>49</v>
      </c>
      <c r="J17" s="25">
        <v>9</v>
      </c>
      <c r="K17" s="25">
        <v>10</v>
      </c>
      <c r="L17" s="25">
        <v>17</v>
      </c>
      <c r="M17" s="25">
        <v>13</v>
      </c>
      <c r="N17" s="25"/>
      <c r="O17" s="30"/>
      <c r="P17" s="25"/>
      <c r="Q17" s="25"/>
      <c r="R17" s="25"/>
      <c r="S17" s="25"/>
      <c r="T17" s="25"/>
      <c r="U17" s="25"/>
      <c r="V17" s="30"/>
      <c r="W17" s="58"/>
      <c r="X17" s="32"/>
      <c r="Y17" s="32"/>
      <c r="Z17" s="32"/>
      <c r="AA17" s="32"/>
      <c r="AB17" s="60"/>
      <c r="AC17" s="30"/>
      <c r="AD17" s="25"/>
      <c r="AE17" s="25"/>
      <c r="AF17" s="25"/>
      <c r="AG17" s="25"/>
      <c r="AH17" s="25"/>
      <c r="AI17" s="25"/>
      <c r="AJ17" s="9"/>
    </row>
    <row r="18" spans="1:36" s="23" customFormat="1" ht="15" customHeight="1" x14ac:dyDescent="0.25">
      <c r="A18" s="9"/>
      <c r="B18" s="25">
        <v>1980</v>
      </c>
      <c r="C18" s="25"/>
      <c r="D18" s="31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30"/>
      <c r="P18" s="25"/>
      <c r="Q18" s="25"/>
      <c r="R18" s="25"/>
      <c r="S18" s="25"/>
      <c r="T18" s="25"/>
      <c r="U18" s="25"/>
      <c r="V18" s="30"/>
      <c r="W18" s="58"/>
      <c r="X18" s="32"/>
      <c r="Y18" s="32"/>
      <c r="Z18" s="32"/>
      <c r="AA18" s="32"/>
      <c r="AB18" s="60"/>
      <c r="AC18" s="30"/>
      <c r="AD18" s="25"/>
      <c r="AE18" s="25"/>
      <c r="AF18" s="25"/>
      <c r="AG18" s="25"/>
      <c r="AH18" s="25"/>
      <c r="AI18" s="25"/>
      <c r="AJ18" s="9"/>
    </row>
    <row r="19" spans="1:36" s="23" customFormat="1" ht="15" customHeight="1" x14ac:dyDescent="0.25">
      <c r="A19" s="9"/>
      <c r="B19" s="25">
        <v>1981</v>
      </c>
      <c r="C19" s="25"/>
      <c r="D19" s="31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30"/>
      <c r="P19" s="25"/>
      <c r="Q19" s="25"/>
      <c r="R19" s="25"/>
      <c r="S19" s="25"/>
      <c r="T19" s="25"/>
      <c r="U19" s="25"/>
      <c r="V19" s="30"/>
      <c r="W19" s="58"/>
      <c r="X19" s="32"/>
      <c r="Y19" s="32"/>
      <c r="Z19" s="32"/>
      <c r="AA19" s="32"/>
      <c r="AB19" s="60"/>
      <c r="AC19" s="30"/>
      <c r="AD19" s="25"/>
      <c r="AE19" s="25"/>
      <c r="AF19" s="25"/>
      <c r="AG19" s="25"/>
      <c r="AH19" s="25"/>
      <c r="AI19" s="25"/>
      <c r="AJ19" s="9"/>
    </row>
    <row r="20" spans="1:36" s="23" customFormat="1" ht="15" customHeight="1" x14ac:dyDescent="0.25">
      <c r="A20" s="9"/>
      <c r="B20" s="25">
        <v>1982</v>
      </c>
      <c r="C20" s="25"/>
      <c r="D20" s="31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30"/>
      <c r="P20" s="25"/>
      <c r="Q20" s="25"/>
      <c r="R20" s="25"/>
      <c r="S20" s="25"/>
      <c r="T20" s="25"/>
      <c r="U20" s="25"/>
      <c r="V20" s="30"/>
      <c r="W20" s="58"/>
      <c r="X20" s="32"/>
      <c r="Y20" s="32"/>
      <c r="Z20" s="32"/>
      <c r="AA20" s="32"/>
      <c r="AB20" s="60"/>
      <c r="AC20" s="30"/>
      <c r="AD20" s="25"/>
      <c r="AE20" s="25"/>
      <c r="AF20" s="25"/>
      <c r="AG20" s="25"/>
      <c r="AH20" s="25"/>
      <c r="AI20" s="25"/>
      <c r="AJ20" s="9"/>
    </row>
    <row r="21" spans="1:36" s="23" customFormat="1" ht="15" customHeight="1" x14ac:dyDescent="0.25">
      <c r="A21" s="9"/>
      <c r="B21" s="73">
        <v>1983</v>
      </c>
      <c r="C21" s="73" t="s">
        <v>95</v>
      </c>
      <c r="D21" s="74" t="s">
        <v>96</v>
      </c>
      <c r="E21" s="73"/>
      <c r="F21" s="77" t="s">
        <v>53</v>
      </c>
      <c r="G21" s="78"/>
      <c r="H21" s="79"/>
      <c r="I21" s="73"/>
      <c r="J21" s="73"/>
      <c r="K21" s="73"/>
      <c r="L21" s="73"/>
      <c r="M21" s="73"/>
      <c r="N21" s="76"/>
      <c r="O21" s="30"/>
      <c r="P21" s="25"/>
      <c r="Q21" s="25"/>
      <c r="R21" s="25"/>
      <c r="S21" s="25"/>
      <c r="T21" s="25"/>
      <c r="U21" s="25"/>
      <c r="V21" s="30"/>
      <c r="W21" s="58"/>
      <c r="X21" s="32"/>
      <c r="Y21" s="32"/>
      <c r="Z21" s="32"/>
      <c r="AA21" s="32"/>
      <c r="AB21" s="60"/>
      <c r="AC21" s="30"/>
      <c r="AD21" s="25"/>
      <c r="AE21" s="25"/>
      <c r="AF21" s="25"/>
      <c r="AG21" s="25"/>
      <c r="AH21" s="25"/>
      <c r="AI21" s="25"/>
      <c r="AJ21" s="9"/>
    </row>
    <row r="22" spans="1:36" ht="15" customHeight="1" x14ac:dyDescent="0.2">
      <c r="A22" s="9"/>
      <c r="B22" s="16" t="s">
        <v>7</v>
      </c>
      <c r="C22" s="17"/>
      <c r="D22" s="15"/>
      <c r="E22" s="18">
        <v>76</v>
      </c>
      <c r="F22" s="18">
        <v>2</v>
      </c>
      <c r="G22" s="18">
        <v>43</v>
      </c>
      <c r="H22" s="18">
        <v>20</v>
      </c>
      <c r="I22" s="18">
        <v>113</v>
      </c>
      <c r="J22" s="18">
        <v>23</v>
      </c>
      <c r="K22" s="18">
        <v>32</v>
      </c>
      <c r="L22" s="18">
        <v>33</v>
      </c>
      <c r="M22" s="18">
        <v>25</v>
      </c>
      <c r="N22" s="33" t="s">
        <v>48</v>
      </c>
      <c r="O22" s="24"/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33" t="s">
        <v>48</v>
      </c>
      <c r="V22" s="24"/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33" t="s">
        <v>48</v>
      </c>
      <c r="AC22" s="24"/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9"/>
    </row>
    <row r="23" spans="1:36" ht="15" customHeight="1" x14ac:dyDescent="0.2">
      <c r="A23" s="9"/>
      <c r="B23" s="2" t="s">
        <v>2</v>
      </c>
      <c r="C23" s="29"/>
      <c r="D23" s="34">
        <v>142.30000000000001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7"/>
      <c r="AI23" s="35"/>
      <c r="AJ23" s="9"/>
    </row>
    <row r="24" spans="1:36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P24" s="35"/>
      <c r="Q24" s="38"/>
      <c r="R24" s="35"/>
      <c r="S24" s="35"/>
      <c r="T24" s="35"/>
      <c r="U24" s="35"/>
      <c r="W24" s="35"/>
      <c r="X24" s="35"/>
      <c r="Y24" s="35"/>
      <c r="Z24" s="35"/>
      <c r="AA24" s="35"/>
      <c r="AB24" s="35"/>
      <c r="AD24" s="35"/>
      <c r="AE24" s="35"/>
      <c r="AF24" s="35"/>
      <c r="AG24" s="35"/>
      <c r="AH24" s="35"/>
      <c r="AI24" s="35"/>
      <c r="AJ24" s="9"/>
    </row>
    <row r="25" spans="1:36" ht="15" customHeight="1" x14ac:dyDescent="0.25">
      <c r="A25" s="9"/>
      <c r="B25" s="22" t="s">
        <v>50</v>
      </c>
      <c r="C25" s="39"/>
      <c r="D25" s="39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5"/>
      <c r="K25" s="18" t="s">
        <v>25</v>
      </c>
      <c r="L25" s="18" t="s">
        <v>26</v>
      </c>
      <c r="M25" s="18" t="s">
        <v>27</v>
      </c>
      <c r="N25" s="18" t="s">
        <v>21</v>
      </c>
      <c r="O25" s="24"/>
      <c r="P25" s="40" t="s">
        <v>28</v>
      </c>
      <c r="Q25" s="12"/>
      <c r="R25" s="12"/>
      <c r="S25" s="12"/>
      <c r="T25" s="41"/>
      <c r="U25" s="41"/>
      <c r="V25" s="41"/>
      <c r="W25" s="41"/>
      <c r="X25" s="41"/>
      <c r="Y25" s="41"/>
      <c r="Z25" s="41"/>
      <c r="AA25" s="12"/>
      <c r="AB25" s="41"/>
      <c r="AC25" s="12"/>
      <c r="AD25" s="12"/>
      <c r="AE25" s="12"/>
      <c r="AF25" s="12"/>
      <c r="AG25" s="12"/>
      <c r="AH25" s="12"/>
      <c r="AI25" s="42"/>
      <c r="AJ25" s="9"/>
    </row>
    <row r="26" spans="1:36" ht="15" customHeight="1" x14ac:dyDescent="0.2">
      <c r="A26" s="9"/>
      <c r="B26" s="40" t="s">
        <v>12</v>
      </c>
      <c r="C26" s="12"/>
      <c r="D26" s="42"/>
      <c r="E26" s="25">
        <v>76</v>
      </c>
      <c r="F26" s="25">
        <v>2</v>
      </c>
      <c r="G26" s="25">
        <v>43</v>
      </c>
      <c r="H26" s="25">
        <v>20</v>
      </c>
      <c r="I26" s="25">
        <v>113</v>
      </c>
      <c r="J26" s="35"/>
      <c r="K26" s="43">
        <v>0.59210526315789469</v>
      </c>
      <c r="L26" s="43">
        <v>0.26315789473684209</v>
      </c>
      <c r="M26" s="43">
        <v>1.486842105263158</v>
      </c>
      <c r="N26" s="44" t="s">
        <v>48</v>
      </c>
      <c r="O26" s="24"/>
      <c r="P26" s="45" t="s">
        <v>9</v>
      </c>
      <c r="Q26" s="46"/>
      <c r="R26" s="47" t="s">
        <v>39</v>
      </c>
      <c r="S26" s="47"/>
      <c r="T26" s="47"/>
      <c r="U26" s="47"/>
      <c r="V26" s="47"/>
      <c r="W26" s="47"/>
      <c r="X26" s="48"/>
      <c r="Y26" s="48" t="s">
        <v>11</v>
      </c>
      <c r="Z26" s="47"/>
      <c r="AA26" s="150" t="s">
        <v>41</v>
      </c>
      <c r="AB26" s="47"/>
      <c r="AC26" s="47"/>
      <c r="AD26" s="47"/>
      <c r="AE26" s="153"/>
      <c r="AF26" s="153"/>
      <c r="AG26" s="153"/>
      <c r="AH26" s="153"/>
      <c r="AI26" s="154"/>
      <c r="AJ26" s="9"/>
    </row>
    <row r="27" spans="1:36" ht="15" customHeight="1" x14ac:dyDescent="0.2">
      <c r="A27" s="9"/>
      <c r="B27" s="49" t="s">
        <v>14</v>
      </c>
      <c r="C27" s="50"/>
      <c r="D27" s="51"/>
      <c r="E27" s="25"/>
      <c r="F27" s="25"/>
      <c r="G27" s="25"/>
      <c r="H27" s="25"/>
      <c r="I27" s="25"/>
      <c r="J27" s="35"/>
      <c r="K27" s="43"/>
      <c r="L27" s="43"/>
      <c r="M27" s="43"/>
      <c r="N27" s="52"/>
      <c r="O27" s="24"/>
      <c r="P27" s="53" t="s">
        <v>82</v>
      </c>
      <c r="Q27" s="54"/>
      <c r="R27" s="47" t="s">
        <v>39</v>
      </c>
      <c r="S27" s="47"/>
      <c r="T27" s="47"/>
      <c r="U27" s="47"/>
      <c r="V27" s="47"/>
      <c r="W27" s="47"/>
      <c r="X27" s="48"/>
      <c r="Y27" s="48" t="s">
        <v>11</v>
      </c>
      <c r="Z27" s="47"/>
      <c r="AA27" s="150" t="s">
        <v>41</v>
      </c>
      <c r="AB27" s="47"/>
      <c r="AC27" s="47"/>
      <c r="AD27" s="48"/>
      <c r="AE27" s="155"/>
      <c r="AF27" s="47"/>
      <c r="AG27" s="47"/>
      <c r="AH27" s="48"/>
      <c r="AI27" s="156"/>
      <c r="AJ27" s="9"/>
    </row>
    <row r="28" spans="1:36" ht="15" customHeight="1" x14ac:dyDescent="0.2">
      <c r="A28" s="9"/>
      <c r="B28" s="55" t="s">
        <v>15</v>
      </c>
      <c r="C28" s="56"/>
      <c r="D28" s="57"/>
      <c r="E28" s="58"/>
      <c r="F28" s="58"/>
      <c r="G28" s="58"/>
      <c r="H28" s="58"/>
      <c r="I28" s="58"/>
      <c r="J28" s="35"/>
      <c r="K28" s="59"/>
      <c r="L28" s="59"/>
      <c r="M28" s="59"/>
      <c r="N28" s="60"/>
      <c r="O28" s="24"/>
      <c r="P28" s="53" t="s">
        <v>83</v>
      </c>
      <c r="Q28" s="54"/>
      <c r="R28" s="47" t="s">
        <v>40</v>
      </c>
      <c r="S28" s="47"/>
      <c r="T28" s="47"/>
      <c r="U28" s="47"/>
      <c r="V28" s="47"/>
      <c r="W28" s="47"/>
      <c r="X28" s="48"/>
      <c r="Y28" s="48" t="s">
        <v>38</v>
      </c>
      <c r="Z28" s="47"/>
      <c r="AA28" s="150" t="s">
        <v>42</v>
      </c>
      <c r="AB28" s="47"/>
      <c r="AC28" s="47"/>
      <c r="AD28" s="48"/>
      <c r="AE28" s="155"/>
      <c r="AF28" s="47"/>
      <c r="AG28" s="47"/>
      <c r="AH28" s="47"/>
      <c r="AI28" s="156"/>
    </row>
    <row r="29" spans="1:36" ht="15" customHeight="1" x14ac:dyDescent="0.2">
      <c r="A29" s="9"/>
      <c r="B29" s="61" t="s">
        <v>24</v>
      </c>
      <c r="C29" s="62"/>
      <c r="D29" s="63"/>
      <c r="E29" s="18">
        <v>76</v>
      </c>
      <c r="F29" s="18">
        <v>2</v>
      </c>
      <c r="G29" s="18">
        <v>43</v>
      </c>
      <c r="H29" s="18">
        <v>20</v>
      </c>
      <c r="I29" s="18">
        <v>113</v>
      </c>
      <c r="J29" s="35"/>
      <c r="K29" s="64">
        <v>0.59210526315789469</v>
      </c>
      <c r="L29" s="64">
        <v>0.26315789473684209</v>
      </c>
      <c r="M29" s="64">
        <v>1.486842105263158</v>
      </c>
      <c r="N29" s="33" t="s">
        <v>48</v>
      </c>
      <c r="O29" s="24"/>
      <c r="P29" s="65" t="s">
        <v>10</v>
      </c>
      <c r="Q29" s="66"/>
      <c r="R29" s="67" t="s">
        <v>43</v>
      </c>
      <c r="S29" s="67"/>
      <c r="T29" s="67"/>
      <c r="U29" s="67"/>
      <c r="V29" s="67"/>
      <c r="W29" s="67"/>
      <c r="X29" s="68"/>
      <c r="Y29" s="68" t="s">
        <v>44</v>
      </c>
      <c r="Z29" s="67"/>
      <c r="AA29" s="151" t="s">
        <v>45</v>
      </c>
      <c r="AB29" s="67"/>
      <c r="AC29" s="67"/>
      <c r="AD29" s="68"/>
      <c r="AE29" s="67"/>
      <c r="AF29" s="68"/>
      <c r="AG29" s="67"/>
      <c r="AH29" s="68"/>
      <c r="AI29" s="157"/>
    </row>
    <row r="30" spans="1:36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5"/>
      <c r="K30" s="37"/>
      <c r="L30" s="37"/>
      <c r="M30" s="37"/>
      <c r="N30" s="36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35"/>
      <c r="Z30" s="35"/>
      <c r="AA30" s="35"/>
      <c r="AB30" s="35"/>
      <c r="AC30" s="24"/>
      <c r="AD30" s="35"/>
      <c r="AE30" s="35"/>
      <c r="AF30" s="35"/>
      <c r="AG30" s="35"/>
      <c r="AH30" s="35"/>
      <c r="AI30" s="35"/>
    </row>
    <row r="31" spans="1:36" ht="15" customHeight="1" x14ac:dyDescent="0.25">
      <c r="A31" s="9"/>
      <c r="B31" s="35" t="s">
        <v>46</v>
      </c>
      <c r="C31" s="35"/>
      <c r="D31" s="70" t="s">
        <v>47</v>
      </c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35"/>
      <c r="Z31" s="35"/>
      <c r="AA31" s="35"/>
      <c r="AB31" s="35"/>
      <c r="AC31" s="24"/>
      <c r="AD31" s="35"/>
      <c r="AE31" s="35"/>
      <c r="AF31" s="35"/>
      <c r="AG31" s="35"/>
      <c r="AH31" s="35"/>
      <c r="AI31" s="35"/>
    </row>
    <row r="32" spans="1:36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35"/>
      <c r="Z32" s="35"/>
      <c r="AA32" s="35"/>
      <c r="AB32" s="35"/>
      <c r="AC32" s="24"/>
      <c r="AD32" s="35"/>
      <c r="AE32" s="35"/>
      <c r="AF32" s="35"/>
      <c r="AG32" s="35"/>
      <c r="AH32" s="35"/>
      <c r="AI32" s="35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35"/>
      <c r="Z33" s="35"/>
      <c r="AA33" s="35"/>
      <c r="AB33" s="35"/>
      <c r="AC33" s="24"/>
      <c r="AD33" s="35"/>
      <c r="AE33" s="35"/>
      <c r="AF33" s="35"/>
      <c r="AG33" s="35"/>
      <c r="AH33" s="35"/>
      <c r="AI33" s="35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35"/>
      <c r="Z34" s="35"/>
      <c r="AA34" s="35"/>
      <c r="AB34" s="35"/>
      <c r="AC34" s="24"/>
      <c r="AD34" s="35"/>
      <c r="AE34" s="35"/>
      <c r="AF34" s="35"/>
      <c r="AG34" s="35"/>
      <c r="AH34" s="35"/>
      <c r="AI34" s="35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35"/>
      <c r="Z35" s="35"/>
      <c r="AA35" s="35"/>
      <c r="AB35" s="35"/>
      <c r="AC35" s="24"/>
      <c r="AD35" s="35"/>
      <c r="AE35" s="35"/>
      <c r="AF35" s="35"/>
      <c r="AG35" s="35"/>
      <c r="AH35" s="35"/>
      <c r="AI35" s="35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6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35"/>
      <c r="Z36" s="35"/>
      <c r="AA36" s="35"/>
      <c r="AB36" s="35"/>
      <c r="AC36" s="24"/>
      <c r="AD36" s="35"/>
      <c r="AE36" s="35"/>
      <c r="AF36" s="35"/>
      <c r="AG36" s="35"/>
      <c r="AH36" s="35"/>
      <c r="AI36" s="35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6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35"/>
      <c r="Z37" s="35"/>
      <c r="AA37" s="35"/>
      <c r="AB37" s="35"/>
      <c r="AC37" s="24"/>
      <c r="AD37" s="35"/>
      <c r="AE37" s="35"/>
      <c r="AF37" s="35"/>
      <c r="AG37" s="35"/>
      <c r="AH37" s="35"/>
      <c r="AI37" s="35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35"/>
      <c r="Z38" s="35"/>
      <c r="AA38" s="35"/>
      <c r="AB38" s="35"/>
      <c r="AC38" s="24"/>
      <c r="AD38" s="35"/>
      <c r="AE38" s="35"/>
      <c r="AF38" s="35"/>
      <c r="AG38" s="35"/>
      <c r="AH38" s="35"/>
      <c r="AI38" s="35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35"/>
      <c r="Z39" s="35"/>
      <c r="AA39" s="35"/>
      <c r="AB39" s="35"/>
      <c r="AC39" s="24"/>
      <c r="AD39" s="35"/>
      <c r="AE39" s="35"/>
      <c r="AF39" s="35"/>
      <c r="AG39" s="35"/>
      <c r="AH39" s="35"/>
      <c r="AI39" s="35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35"/>
      <c r="Z40" s="35"/>
      <c r="AA40" s="35"/>
      <c r="AB40" s="35"/>
      <c r="AC40" s="24"/>
      <c r="AD40" s="35"/>
      <c r="AE40" s="35"/>
      <c r="AF40" s="35"/>
      <c r="AG40" s="35"/>
      <c r="AH40" s="35"/>
      <c r="AI40" s="35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35"/>
      <c r="Z41" s="35"/>
      <c r="AA41" s="35"/>
      <c r="AB41" s="35"/>
      <c r="AC41" s="24"/>
      <c r="AD41" s="35"/>
      <c r="AE41" s="35"/>
      <c r="AF41" s="35"/>
      <c r="AG41" s="35"/>
      <c r="AH41" s="35"/>
      <c r="AI41" s="35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35"/>
      <c r="Z42" s="35"/>
      <c r="AA42" s="35"/>
      <c r="AB42" s="35"/>
      <c r="AC42" s="24"/>
      <c r="AD42" s="35"/>
      <c r="AE42" s="35"/>
      <c r="AF42" s="35"/>
      <c r="AG42" s="35"/>
      <c r="AH42" s="35"/>
      <c r="AI42" s="35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8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35"/>
      <c r="Z43" s="35"/>
      <c r="AA43" s="35"/>
      <c r="AB43" s="35"/>
      <c r="AC43" s="24"/>
      <c r="AD43" s="35"/>
      <c r="AE43" s="35"/>
      <c r="AF43" s="35"/>
      <c r="AG43" s="35"/>
      <c r="AH43" s="35"/>
      <c r="AI43" s="35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35"/>
      <c r="Z44" s="35"/>
      <c r="AA44" s="35"/>
      <c r="AB44" s="35"/>
      <c r="AC44" s="24"/>
      <c r="AD44" s="35"/>
      <c r="AE44" s="35"/>
      <c r="AF44" s="35"/>
      <c r="AG44" s="35"/>
      <c r="AH44" s="35"/>
      <c r="AI44" s="35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8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35"/>
      <c r="Z45" s="35"/>
      <c r="AA45" s="35"/>
      <c r="AB45" s="35"/>
      <c r="AC45" s="24"/>
      <c r="AD45" s="35"/>
      <c r="AE45" s="35"/>
      <c r="AF45" s="35"/>
      <c r="AG45" s="35"/>
      <c r="AH45" s="35"/>
      <c r="AI45" s="35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8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35"/>
      <c r="Z46" s="35"/>
      <c r="AA46" s="35"/>
      <c r="AB46" s="35"/>
      <c r="AC46" s="24"/>
      <c r="AD46" s="35"/>
      <c r="AE46" s="35"/>
      <c r="AF46" s="35"/>
      <c r="AG46" s="35"/>
      <c r="AH46" s="35"/>
      <c r="AI46" s="35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8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35"/>
      <c r="Z47" s="35"/>
      <c r="AA47" s="35"/>
      <c r="AB47" s="35"/>
      <c r="AC47" s="24"/>
      <c r="AD47" s="35"/>
      <c r="AE47" s="35"/>
      <c r="AF47" s="35"/>
      <c r="AG47" s="35"/>
      <c r="AH47" s="35"/>
      <c r="AI47" s="35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8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35"/>
      <c r="Z48" s="35"/>
      <c r="AA48" s="35"/>
      <c r="AB48" s="35"/>
      <c r="AC48" s="24"/>
      <c r="AD48" s="35"/>
      <c r="AE48" s="35"/>
      <c r="AF48" s="35"/>
      <c r="AG48" s="35"/>
      <c r="AH48" s="35"/>
      <c r="AI48" s="35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8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35"/>
      <c r="Z49" s="35"/>
      <c r="AA49" s="35"/>
      <c r="AB49" s="35"/>
      <c r="AC49" s="24"/>
      <c r="AD49" s="35"/>
      <c r="AE49" s="35"/>
      <c r="AF49" s="35"/>
      <c r="AG49" s="35"/>
      <c r="AH49" s="35"/>
      <c r="AI49" s="35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8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35"/>
      <c r="Z50" s="35"/>
      <c r="AA50" s="35"/>
      <c r="AB50" s="35"/>
      <c r="AC50" s="24"/>
      <c r="AD50" s="35"/>
      <c r="AE50" s="35"/>
      <c r="AF50" s="35"/>
      <c r="AG50" s="35"/>
      <c r="AH50" s="35"/>
      <c r="AI50" s="35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8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35"/>
      <c r="Z51" s="35"/>
      <c r="AA51" s="35"/>
      <c r="AB51" s="35"/>
      <c r="AC51" s="24"/>
      <c r="AD51" s="35"/>
      <c r="AE51" s="35"/>
      <c r="AF51" s="35"/>
      <c r="AG51" s="35"/>
      <c r="AH51" s="35"/>
      <c r="AI51" s="35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8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35"/>
      <c r="Z52" s="35"/>
      <c r="AA52" s="35"/>
      <c r="AB52" s="35"/>
      <c r="AC52" s="24"/>
      <c r="AD52" s="35"/>
      <c r="AE52" s="35"/>
      <c r="AF52" s="35"/>
      <c r="AG52" s="35"/>
      <c r="AH52" s="35"/>
      <c r="AI52" s="35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8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35"/>
      <c r="Z53" s="35"/>
      <c r="AA53" s="35"/>
      <c r="AB53" s="35"/>
      <c r="AC53" s="24"/>
      <c r="AD53" s="35"/>
      <c r="AE53" s="35"/>
      <c r="AF53" s="35"/>
      <c r="AG53" s="35"/>
      <c r="AH53" s="35"/>
      <c r="AI53" s="35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8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35"/>
      <c r="Z54" s="35"/>
      <c r="AA54" s="35"/>
      <c r="AB54" s="35"/>
      <c r="AC54" s="24"/>
      <c r="AD54" s="35"/>
      <c r="AE54" s="35"/>
      <c r="AF54" s="35"/>
      <c r="AG54" s="35"/>
      <c r="AH54" s="35"/>
      <c r="AI54" s="35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8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35"/>
      <c r="Z55" s="35"/>
      <c r="AA55" s="35"/>
      <c r="AB55" s="35"/>
      <c r="AC55" s="24"/>
      <c r="AD55" s="35"/>
      <c r="AE55" s="35"/>
      <c r="AF55" s="35"/>
      <c r="AG55" s="35"/>
      <c r="AH55" s="35"/>
      <c r="AI55" s="35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8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35"/>
      <c r="Z56" s="35"/>
      <c r="AA56" s="35"/>
      <c r="AB56" s="35"/>
      <c r="AC56" s="24"/>
      <c r="AD56" s="35"/>
      <c r="AE56" s="35"/>
      <c r="AF56" s="35"/>
      <c r="AG56" s="35"/>
      <c r="AH56" s="35"/>
      <c r="AI56" s="35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8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35"/>
      <c r="Z57" s="35"/>
      <c r="AA57" s="35"/>
      <c r="AB57" s="35"/>
      <c r="AC57" s="24"/>
      <c r="AD57" s="35"/>
      <c r="AE57" s="35"/>
      <c r="AF57" s="35"/>
      <c r="AG57" s="35"/>
      <c r="AH57" s="35"/>
      <c r="AI57" s="35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35"/>
      <c r="Z58" s="35"/>
      <c r="AA58" s="35"/>
      <c r="AB58" s="35"/>
      <c r="AC58" s="24"/>
      <c r="AD58" s="35"/>
      <c r="AE58" s="35"/>
      <c r="AF58" s="35"/>
      <c r="AG58" s="35"/>
      <c r="AH58" s="35"/>
      <c r="AI58" s="35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35"/>
      <c r="Z59" s="35"/>
      <c r="AA59" s="35"/>
      <c r="AB59" s="35"/>
      <c r="AC59" s="24"/>
      <c r="AD59" s="35"/>
      <c r="AE59" s="35"/>
      <c r="AF59" s="35"/>
      <c r="AG59" s="35"/>
      <c r="AH59" s="35"/>
      <c r="AI59" s="35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35"/>
      <c r="Z60" s="35"/>
      <c r="AA60" s="35"/>
      <c r="AB60" s="35"/>
      <c r="AC60" s="24"/>
      <c r="AD60" s="35"/>
      <c r="AE60" s="35"/>
      <c r="AF60" s="35"/>
      <c r="AG60" s="35"/>
      <c r="AH60" s="35"/>
      <c r="AI60" s="35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8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35"/>
      <c r="Z61" s="35"/>
      <c r="AA61" s="35"/>
      <c r="AB61" s="35"/>
      <c r="AC61" s="24"/>
      <c r="AD61" s="35"/>
      <c r="AE61" s="35"/>
      <c r="AF61" s="35"/>
      <c r="AG61" s="35"/>
      <c r="AH61" s="35"/>
      <c r="AI61" s="35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8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35"/>
      <c r="Z62" s="35"/>
      <c r="AA62" s="35"/>
      <c r="AB62" s="35"/>
      <c r="AC62" s="24"/>
      <c r="AD62" s="35"/>
      <c r="AE62" s="35"/>
      <c r="AF62" s="35"/>
      <c r="AG62" s="35"/>
      <c r="AH62" s="35"/>
      <c r="AI62" s="35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8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35"/>
      <c r="Z63" s="35"/>
      <c r="AA63" s="35"/>
      <c r="AB63" s="35"/>
      <c r="AC63" s="24"/>
      <c r="AD63" s="35"/>
      <c r="AE63" s="35"/>
      <c r="AF63" s="35"/>
      <c r="AG63" s="35"/>
      <c r="AH63" s="35"/>
      <c r="AI63" s="35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35"/>
      <c r="Z64" s="35"/>
      <c r="AA64" s="35"/>
      <c r="AB64" s="35"/>
      <c r="AC64" s="24"/>
      <c r="AD64" s="35"/>
      <c r="AE64" s="35"/>
      <c r="AF64" s="35"/>
      <c r="AG64" s="35"/>
      <c r="AH64" s="35"/>
      <c r="AI64" s="35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35"/>
      <c r="Z65" s="35"/>
      <c r="AA65" s="35"/>
      <c r="AB65" s="35"/>
      <c r="AC65" s="24"/>
      <c r="AD65" s="35"/>
      <c r="AE65" s="35"/>
      <c r="AF65" s="35"/>
      <c r="AG65" s="35"/>
      <c r="AH65" s="35"/>
      <c r="AI65" s="35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35"/>
      <c r="Z66" s="35"/>
      <c r="AA66" s="35"/>
      <c r="AB66" s="35"/>
      <c r="AC66" s="24"/>
      <c r="AD66" s="35"/>
      <c r="AE66" s="35"/>
      <c r="AF66" s="35"/>
      <c r="AG66" s="35"/>
      <c r="AH66" s="35"/>
      <c r="AI66" s="35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35"/>
      <c r="Z67" s="35"/>
      <c r="AA67" s="35"/>
      <c r="AB67" s="35"/>
      <c r="AC67" s="24"/>
      <c r="AD67" s="35"/>
      <c r="AE67" s="35"/>
      <c r="AF67" s="35"/>
      <c r="AG67" s="35"/>
      <c r="AH67" s="35"/>
      <c r="AI67" s="35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35"/>
      <c r="Z68" s="35"/>
      <c r="AA68" s="35"/>
      <c r="AB68" s="35"/>
      <c r="AC68" s="24"/>
      <c r="AD68" s="35"/>
      <c r="AE68" s="35"/>
      <c r="AF68" s="35"/>
      <c r="AG68" s="35"/>
      <c r="AH68" s="35"/>
      <c r="AI68" s="35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35"/>
      <c r="Z69" s="35"/>
      <c r="AA69" s="35"/>
      <c r="AB69" s="35"/>
      <c r="AC69" s="24"/>
      <c r="AD69" s="35"/>
      <c r="AE69" s="35"/>
      <c r="AF69" s="35"/>
      <c r="AG69" s="35"/>
      <c r="AH69" s="35"/>
      <c r="AI69" s="35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35"/>
      <c r="Z70" s="35"/>
      <c r="AA70" s="35"/>
      <c r="AB70" s="35"/>
      <c r="AC70" s="24"/>
      <c r="AD70" s="35"/>
      <c r="AE70" s="35"/>
      <c r="AF70" s="35"/>
      <c r="AG70" s="35"/>
      <c r="AH70" s="35"/>
      <c r="AI70" s="35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35"/>
      <c r="Z71" s="35"/>
      <c r="AA71" s="35"/>
      <c r="AB71" s="35"/>
      <c r="AC71" s="24"/>
      <c r="AD71" s="35"/>
      <c r="AE71" s="35"/>
      <c r="AF71" s="35"/>
      <c r="AG71" s="35"/>
      <c r="AH71" s="35"/>
      <c r="AI71" s="35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35"/>
      <c r="Z72" s="35"/>
      <c r="AA72" s="35"/>
      <c r="AB72" s="35"/>
      <c r="AC72" s="24"/>
      <c r="AD72" s="35"/>
      <c r="AE72" s="35"/>
      <c r="AF72" s="35"/>
      <c r="AG72" s="35"/>
      <c r="AH72" s="35"/>
      <c r="AI72" s="35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35"/>
      <c r="Z73" s="35"/>
      <c r="AA73" s="35"/>
      <c r="AB73" s="35"/>
      <c r="AC73" s="24"/>
      <c r="AD73" s="35"/>
      <c r="AE73" s="35"/>
      <c r="AF73" s="35"/>
      <c r="AG73" s="35"/>
      <c r="AH73" s="35"/>
      <c r="AI73" s="35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35"/>
      <c r="Z74" s="35"/>
      <c r="AA74" s="35"/>
      <c r="AB74" s="35"/>
      <c r="AC74" s="24"/>
      <c r="AD74" s="35"/>
      <c r="AE74" s="35"/>
      <c r="AF74" s="35"/>
      <c r="AG74" s="35"/>
      <c r="AH74" s="35"/>
      <c r="AI74" s="35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35"/>
      <c r="Z75" s="35"/>
      <c r="AA75" s="35"/>
      <c r="AB75" s="35"/>
      <c r="AC75" s="24"/>
      <c r="AD75" s="35"/>
      <c r="AE75" s="35"/>
      <c r="AF75" s="35"/>
      <c r="AG75" s="35"/>
      <c r="AH75" s="35"/>
      <c r="AI75" s="35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35"/>
      <c r="Z76" s="35"/>
      <c r="AA76" s="35"/>
      <c r="AB76" s="35"/>
      <c r="AC76" s="24"/>
      <c r="AD76" s="35"/>
      <c r="AE76" s="35"/>
      <c r="AF76" s="35"/>
      <c r="AG76" s="35"/>
      <c r="AH76" s="35"/>
      <c r="AI76" s="35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35"/>
      <c r="Z77" s="35"/>
      <c r="AA77" s="35"/>
      <c r="AB77" s="35"/>
      <c r="AC77" s="24"/>
      <c r="AD77" s="35"/>
      <c r="AE77" s="35"/>
      <c r="AF77" s="35"/>
      <c r="AG77" s="35"/>
      <c r="AH77" s="35"/>
      <c r="AI77" s="35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35"/>
      <c r="Z78" s="35"/>
      <c r="AA78" s="35"/>
      <c r="AB78" s="35"/>
      <c r="AC78" s="24"/>
      <c r="AD78" s="35"/>
      <c r="AE78" s="35"/>
      <c r="AF78" s="35"/>
      <c r="AG78" s="35"/>
      <c r="AH78" s="35"/>
      <c r="AI78" s="35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35"/>
      <c r="Z79" s="35"/>
      <c r="AA79" s="35"/>
      <c r="AB79" s="35"/>
      <c r="AC79" s="24"/>
      <c r="AD79" s="35"/>
      <c r="AE79" s="35"/>
      <c r="AF79" s="35"/>
      <c r="AG79" s="35"/>
      <c r="AH79" s="35"/>
      <c r="AI79" s="35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35"/>
      <c r="Z80" s="35"/>
      <c r="AA80" s="35"/>
      <c r="AB80" s="35"/>
      <c r="AC80" s="24"/>
      <c r="AD80" s="35"/>
      <c r="AE80" s="35"/>
      <c r="AF80" s="35"/>
      <c r="AG80" s="35"/>
      <c r="AH80" s="35"/>
      <c r="AI80" s="35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35"/>
      <c r="Z81" s="35"/>
      <c r="AA81" s="35"/>
      <c r="AB81" s="35"/>
      <c r="AC81" s="24"/>
      <c r="AD81" s="35"/>
      <c r="AE81" s="35"/>
      <c r="AF81" s="35"/>
      <c r="AG81" s="35"/>
      <c r="AH81" s="35"/>
      <c r="AI81" s="35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35"/>
      <c r="Z82" s="35"/>
      <c r="AA82" s="35"/>
      <c r="AB82" s="35"/>
      <c r="AC82" s="24"/>
      <c r="AD82" s="35"/>
      <c r="AE82" s="35"/>
      <c r="AF82" s="35"/>
      <c r="AG82" s="35"/>
      <c r="AH82" s="35"/>
      <c r="AI82" s="35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35"/>
      <c r="Z83" s="35"/>
      <c r="AA83" s="35"/>
      <c r="AB83" s="35"/>
      <c r="AC83" s="24"/>
      <c r="AD83" s="35"/>
      <c r="AE83" s="35"/>
      <c r="AF83" s="35"/>
      <c r="AG83" s="35"/>
      <c r="AH83" s="35"/>
      <c r="AI83" s="35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35"/>
      <c r="Z84" s="35"/>
      <c r="AA84" s="35"/>
      <c r="AB84" s="35"/>
      <c r="AC84" s="24"/>
      <c r="AD84" s="35"/>
      <c r="AE84" s="35"/>
      <c r="AF84" s="35"/>
      <c r="AG84" s="35"/>
      <c r="AH84" s="35"/>
      <c r="AI84" s="35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35"/>
      <c r="Z85" s="35"/>
      <c r="AA85" s="35"/>
      <c r="AB85" s="35"/>
      <c r="AC85" s="24"/>
      <c r="AD85" s="35"/>
      <c r="AE85" s="35"/>
      <c r="AF85" s="35"/>
      <c r="AG85" s="35"/>
      <c r="AH85" s="35"/>
      <c r="AI85" s="35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35"/>
      <c r="Z86" s="35"/>
      <c r="AA86" s="35"/>
      <c r="AB86" s="35"/>
      <c r="AC86" s="24"/>
      <c r="AD86" s="35"/>
      <c r="AE86" s="35"/>
      <c r="AF86" s="35"/>
      <c r="AG86" s="35"/>
      <c r="AH86" s="35"/>
      <c r="AI86" s="35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35"/>
      <c r="Z87" s="35"/>
      <c r="AA87" s="35"/>
      <c r="AB87" s="35"/>
      <c r="AC87" s="24"/>
      <c r="AD87" s="35"/>
      <c r="AE87" s="35"/>
      <c r="AF87" s="35"/>
      <c r="AG87" s="35"/>
      <c r="AH87" s="35"/>
      <c r="AI87" s="35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35"/>
      <c r="Z88" s="35"/>
      <c r="AA88" s="35"/>
      <c r="AB88" s="35"/>
      <c r="AC88" s="24"/>
      <c r="AD88" s="35"/>
      <c r="AE88" s="35"/>
      <c r="AF88" s="35"/>
      <c r="AG88" s="35"/>
      <c r="AH88" s="35"/>
      <c r="AI88" s="35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35"/>
      <c r="Z89" s="35"/>
      <c r="AA89" s="35"/>
      <c r="AB89" s="35"/>
      <c r="AC89" s="24"/>
      <c r="AD89" s="35"/>
      <c r="AE89" s="35"/>
      <c r="AF89" s="35"/>
      <c r="AG89" s="35"/>
      <c r="AH89" s="35"/>
      <c r="AI89" s="35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35"/>
      <c r="Z90" s="35"/>
      <c r="AA90" s="35"/>
      <c r="AB90" s="35"/>
      <c r="AC90" s="24"/>
      <c r="AD90" s="35"/>
      <c r="AE90" s="35"/>
      <c r="AF90" s="35"/>
      <c r="AG90" s="35"/>
      <c r="AH90" s="35"/>
      <c r="AI90" s="35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35"/>
      <c r="Z91" s="35"/>
      <c r="AA91" s="35"/>
      <c r="AB91" s="35"/>
      <c r="AC91" s="24"/>
      <c r="AD91" s="35"/>
      <c r="AE91" s="35"/>
      <c r="AF91" s="35"/>
      <c r="AG91" s="35"/>
      <c r="AH91" s="35"/>
      <c r="AI91" s="35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35"/>
      <c r="Z92" s="35"/>
      <c r="AA92" s="35"/>
      <c r="AB92" s="35"/>
      <c r="AC92" s="24"/>
      <c r="AD92" s="35"/>
      <c r="AE92" s="35"/>
      <c r="AF92" s="35"/>
      <c r="AG92" s="35"/>
      <c r="AH92" s="35"/>
      <c r="AI92" s="35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35"/>
      <c r="Z93" s="35"/>
      <c r="AA93" s="35"/>
      <c r="AB93" s="35"/>
      <c r="AC93" s="24"/>
      <c r="AD93" s="35"/>
      <c r="AE93" s="35"/>
      <c r="AF93" s="35"/>
      <c r="AG93" s="35"/>
      <c r="AH93" s="35"/>
      <c r="AI93" s="35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35"/>
      <c r="Z94" s="35"/>
      <c r="AA94" s="35"/>
      <c r="AB94" s="35"/>
      <c r="AC94" s="24"/>
      <c r="AD94" s="35"/>
      <c r="AE94" s="35"/>
      <c r="AF94" s="35"/>
      <c r="AG94" s="35"/>
      <c r="AH94" s="35"/>
      <c r="AI94" s="35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35"/>
      <c r="Z95" s="35"/>
      <c r="AA95" s="35"/>
      <c r="AB95" s="35"/>
      <c r="AC95" s="24"/>
      <c r="AD95" s="35"/>
      <c r="AE95" s="35"/>
      <c r="AF95" s="35"/>
      <c r="AG95" s="35"/>
      <c r="AH95" s="35"/>
      <c r="AI95" s="35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35"/>
      <c r="Z96" s="35"/>
      <c r="AA96" s="35"/>
      <c r="AB96" s="35"/>
      <c r="AC96" s="24"/>
      <c r="AD96" s="35"/>
      <c r="AE96" s="35"/>
      <c r="AF96" s="35"/>
      <c r="AG96" s="35"/>
      <c r="AH96" s="35"/>
      <c r="AI96" s="35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35"/>
      <c r="Z97" s="35"/>
      <c r="AA97" s="35"/>
      <c r="AB97" s="35"/>
      <c r="AC97" s="24"/>
      <c r="AD97" s="35"/>
      <c r="AE97" s="35"/>
      <c r="AF97" s="35"/>
      <c r="AG97" s="35"/>
      <c r="AH97" s="35"/>
      <c r="AI97" s="35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8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35"/>
      <c r="Z98" s="35"/>
      <c r="AA98" s="35"/>
      <c r="AB98" s="35"/>
      <c r="AC98" s="24"/>
      <c r="AD98" s="35"/>
      <c r="AE98" s="35"/>
      <c r="AF98" s="35"/>
      <c r="AG98" s="35"/>
      <c r="AH98" s="35"/>
      <c r="AI98" s="35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8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35"/>
      <c r="Z99" s="35"/>
      <c r="AA99" s="35"/>
      <c r="AB99" s="35"/>
      <c r="AC99" s="24"/>
      <c r="AD99" s="35"/>
      <c r="AE99" s="35"/>
      <c r="AF99" s="35"/>
      <c r="AG99" s="35"/>
      <c r="AH99" s="35"/>
      <c r="AI99" s="35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8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35"/>
      <c r="Z100" s="35"/>
      <c r="AA100" s="35"/>
      <c r="AB100" s="35"/>
      <c r="AC100" s="24"/>
      <c r="AD100" s="35"/>
      <c r="AE100" s="35"/>
      <c r="AF100" s="35"/>
      <c r="AG100" s="35"/>
      <c r="AH100" s="35"/>
      <c r="AI100" s="35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8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35"/>
      <c r="Z101" s="35"/>
      <c r="AA101" s="35"/>
      <c r="AB101" s="35"/>
      <c r="AC101" s="24"/>
      <c r="AD101" s="35"/>
      <c r="AE101" s="35"/>
      <c r="AF101" s="35"/>
      <c r="AG101" s="35"/>
      <c r="AH101" s="35"/>
      <c r="AI101" s="35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8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35"/>
      <c r="Z102" s="35"/>
      <c r="AA102" s="35"/>
      <c r="AB102" s="35"/>
      <c r="AC102" s="24"/>
      <c r="AD102" s="35"/>
      <c r="AE102" s="35"/>
      <c r="AF102" s="35"/>
      <c r="AG102" s="35"/>
      <c r="AH102" s="35"/>
      <c r="AI102" s="35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8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35"/>
      <c r="Z103" s="35"/>
      <c r="AA103" s="35"/>
      <c r="AB103" s="35"/>
      <c r="AC103" s="24"/>
      <c r="AD103" s="35"/>
      <c r="AE103" s="35"/>
      <c r="AF103" s="35"/>
      <c r="AG103" s="35"/>
      <c r="AH103" s="35"/>
      <c r="AI103" s="35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8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35"/>
      <c r="Z104" s="35"/>
      <c r="AA104" s="35"/>
      <c r="AB104" s="35"/>
      <c r="AC104" s="24"/>
      <c r="AD104" s="35"/>
      <c r="AE104" s="35"/>
      <c r="AF104" s="35"/>
      <c r="AG104" s="35"/>
      <c r="AH104" s="35"/>
      <c r="AI104" s="35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8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35"/>
      <c r="Z105" s="35"/>
      <c r="AA105" s="35"/>
      <c r="AB105" s="35"/>
      <c r="AC105" s="24"/>
      <c r="AD105" s="35"/>
      <c r="AE105" s="35"/>
      <c r="AF105" s="35"/>
      <c r="AG105" s="35"/>
      <c r="AH105" s="35"/>
      <c r="AI105" s="35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8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35"/>
      <c r="Z106" s="35"/>
      <c r="AA106" s="35"/>
      <c r="AB106" s="35"/>
      <c r="AC106" s="24"/>
      <c r="AD106" s="35"/>
      <c r="AE106" s="35"/>
      <c r="AF106" s="35"/>
      <c r="AG106" s="35"/>
      <c r="AH106" s="35"/>
      <c r="AI106" s="35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8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35"/>
      <c r="Z107" s="35"/>
      <c r="AA107" s="35"/>
      <c r="AB107" s="35"/>
      <c r="AC107" s="24"/>
      <c r="AD107" s="35"/>
      <c r="AE107" s="35"/>
      <c r="AF107" s="35"/>
      <c r="AG107" s="35"/>
      <c r="AH107" s="35"/>
      <c r="AI107" s="35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8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35"/>
      <c r="Z108" s="35"/>
      <c r="AA108" s="35"/>
      <c r="AB108" s="35"/>
      <c r="AC108" s="24"/>
      <c r="AD108" s="35"/>
      <c r="AE108" s="35"/>
      <c r="AF108" s="35"/>
      <c r="AG108" s="35"/>
      <c r="AH108" s="35"/>
      <c r="AI108" s="35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8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35"/>
      <c r="Z109" s="35"/>
      <c r="AA109" s="35"/>
      <c r="AB109" s="35"/>
      <c r="AC109" s="24"/>
      <c r="AD109" s="35"/>
      <c r="AE109" s="35"/>
      <c r="AF109" s="35"/>
      <c r="AG109" s="35"/>
      <c r="AH109" s="35"/>
      <c r="AI109" s="35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8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35"/>
      <c r="Z110" s="35"/>
      <c r="AA110" s="35"/>
      <c r="AB110" s="35"/>
      <c r="AC110" s="24"/>
      <c r="AD110" s="35"/>
      <c r="AE110" s="35"/>
      <c r="AF110" s="35"/>
      <c r="AG110" s="35"/>
      <c r="AH110" s="35"/>
      <c r="AI110" s="35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8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35"/>
      <c r="Z111" s="35"/>
      <c r="AA111" s="35"/>
      <c r="AB111" s="35"/>
      <c r="AC111" s="24"/>
      <c r="AD111" s="35"/>
      <c r="AE111" s="35"/>
      <c r="AF111" s="35"/>
      <c r="AG111" s="35"/>
      <c r="AH111" s="35"/>
      <c r="AI111" s="35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8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35"/>
      <c r="Z112" s="35"/>
      <c r="AA112" s="35"/>
      <c r="AB112" s="35"/>
      <c r="AC112" s="24"/>
      <c r="AD112" s="35"/>
      <c r="AE112" s="35"/>
      <c r="AF112" s="35"/>
      <c r="AG112" s="35"/>
      <c r="AH112" s="35"/>
      <c r="AI112" s="35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8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35"/>
      <c r="Z113" s="35"/>
      <c r="AA113" s="35"/>
      <c r="AB113" s="35"/>
      <c r="AC113" s="24"/>
      <c r="AD113" s="35"/>
      <c r="AE113" s="35"/>
      <c r="AF113" s="35"/>
      <c r="AG113" s="35"/>
      <c r="AH113" s="35"/>
      <c r="AI113" s="35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8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35"/>
      <c r="Z114" s="35"/>
      <c r="AA114" s="35"/>
      <c r="AB114" s="35"/>
      <c r="AC114" s="24"/>
      <c r="AD114" s="35"/>
      <c r="AE114" s="35"/>
      <c r="AF114" s="35"/>
      <c r="AG114" s="35"/>
      <c r="AH114" s="35"/>
      <c r="AI114" s="35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8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35"/>
      <c r="Z115" s="35"/>
      <c r="AA115" s="35"/>
      <c r="AB115" s="35"/>
      <c r="AC115" s="24"/>
      <c r="AD115" s="35"/>
      <c r="AE115" s="35"/>
      <c r="AF115" s="35"/>
      <c r="AG115" s="35"/>
      <c r="AH115" s="35"/>
      <c r="AI115" s="35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8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35"/>
      <c r="Z116" s="35"/>
      <c r="AA116" s="35"/>
      <c r="AB116" s="35"/>
      <c r="AC116" s="24"/>
      <c r="AD116" s="35"/>
      <c r="AE116" s="35"/>
      <c r="AF116" s="35"/>
      <c r="AG116" s="35"/>
      <c r="AH116" s="35"/>
      <c r="AI116" s="35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8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35"/>
      <c r="Z117" s="35"/>
      <c r="AA117" s="35"/>
      <c r="AB117" s="35"/>
      <c r="AC117" s="24"/>
      <c r="AD117" s="35"/>
      <c r="AE117" s="35"/>
      <c r="AF117" s="35"/>
      <c r="AG117" s="35"/>
      <c r="AH117" s="35"/>
      <c r="AI117" s="35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8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35"/>
      <c r="Z118" s="35"/>
      <c r="AA118" s="35"/>
      <c r="AB118" s="35"/>
      <c r="AC118" s="24"/>
      <c r="AD118" s="35"/>
      <c r="AE118" s="35"/>
      <c r="AF118" s="35"/>
      <c r="AG118" s="35"/>
      <c r="AH118" s="35"/>
      <c r="AI118" s="35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8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35"/>
      <c r="Z119" s="35"/>
      <c r="AA119" s="35"/>
      <c r="AB119" s="35"/>
      <c r="AC119" s="24"/>
      <c r="AD119" s="35"/>
      <c r="AE119" s="35"/>
      <c r="AF119" s="35"/>
      <c r="AG119" s="35"/>
      <c r="AH119" s="35"/>
      <c r="AI119" s="35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8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35"/>
      <c r="Z120" s="35"/>
      <c r="AA120" s="35"/>
      <c r="AB120" s="35"/>
      <c r="AC120" s="24"/>
      <c r="AD120" s="35"/>
      <c r="AE120" s="35"/>
      <c r="AF120" s="35"/>
      <c r="AG120" s="35"/>
      <c r="AH120" s="35"/>
      <c r="AI120" s="35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8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35"/>
      <c r="Z121" s="35"/>
      <c r="AA121" s="35"/>
      <c r="AB121" s="35"/>
      <c r="AC121" s="24"/>
      <c r="AD121" s="35"/>
      <c r="AE121" s="35"/>
      <c r="AF121" s="35"/>
      <c r="AG121" s="35"/>
      <c r="AH121" s="35"/>
      <c r="AI121" s="35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8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35"/>
      <c r="Z122" s="35"/>
      <c r="AA122" s="35"/>
      <c r="AB122" s="35"/>
      <c r="AC122" s="24"/>
      <c r="AD122" s="35"/>
      <c r="AE122" s="35"/>
      <c r="AF122" s="35"/>
      <c r="AG122" s="35"/>
      <c r="AH122" s="35"/>
      <c r="AI122" s="35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8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35"/>
      <c r="Z123" s="35"/>
      <c r="AA123" s="35"/>
      <c r="AB123" s="35"/>
      <c r="AC123" s="24"/>
      <c r="AD123" s="35"/>
      <c r="AE123" s="35"/>
      <c r="AF123" s="35"/>
      <c r="AG123" s="35"/>
      <c r="AH123" s="35"/>
      <c r="AI123" s="35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8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35"/>
      <c r="Z124" s="35"/>
      <c r="AA124" s="35"/>
      <c r="AB124" s="35"/>
      <c r="AC124" s="24"/>
      <c r="AD124" s="35"/>
      <c r="AE124" s="35"/>
      <c r="AF124" s="35"/>
      <c r="AG124" s="35"/>
      <c r="AH124" s="35"/>
      <c r="AI124" s="35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8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35"/>
      <c r="Z125" s="35"/>
      <c r="AA125" s="35"/>
      <c r="AB125" s="35"/>
      <c r="AC125" s="24"/>
      <c r="AD125" s="35"/>
      <c r="AE125" s="35"/>
      <c r="AF125" s="35"/>
      <c r="AG125" s="35"/>
      <c r="AH125" s="35"/>
      <c r="AI125" s="35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8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35"/>
      <c r="Z126" s="35"/>
      <c r="AA126" s="35"/>
      <c r="AB126" s="35"/>
      <c r="AC126" s="24"/>
      <c r="AD126" s="35"/>
      <c r="AE126" s="35"/>
      <c r="AF126" s="35"/>
      <c r="AG126" s="35"/>
      <c r="AH126" s="35"/>
      <c r="AI126" s="35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8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35"/>
      <c r="Z127" s="35"/>
      <c r="AA127" s="35"/>
      <c r="AB127" s="35"/>
      <c r="AC127" s="24"/>
      <c r="AD127" s="35"/>
      <c r="AE127" s="35"/>
      <c r="AF127" s="35"/>
      <c r="AG127" s="35"/>
      <c r="AH127" s="35"/>
      <c r="AI127" s="35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8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35"/>
      <c r="Z128" s="35"/>
      <c r="AA128" s="35"/>
      <c r="AB128" s="35"/>
      <c r="AC128" s="24"/>
      <c r="AD128" s="35"/>
      <c r="AE128" s="35"/>
      <c r="AF128" s="35"/>
      <c r="AG128" s="35"/>
      <c r="AH128" s="35"/>
      <c r="AI128" s="35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8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35"/>
      <c r="Z129" s="35"/>
      <c r="AA129" s="35"/>
      <c r="AB129" s="35"/>
      <c r="AC129" s="24"/>
      <c r="AD129" s="35"/>
      <c r="AE129" s="35"/>
      <c r="AF129" s="35"/>
      <c r="AG129" s="35"/>
      <c r="AH129" s="35"/>
      <c r="AI129" s="35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8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35"/>
      <c r="Z130" s="35"/>
      <c r="AA130" s="35"/>
      <c r="AB130" s="35"/>
      <c r="AC130" s="24"/>
      <c r="AD130" s="35"/>
      <c r="AE130" s="35"/>
      <c r="AF130" s="35"/>
      <c r="AG130" s="35"/>
      <c r="AH130" s="35"/>
      <c r="AI130" s="35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8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35"/>
      <c r="Z131" s="35"/>
      <c r="AA131" s="35"/>
      <c r="AB131" s="35"/>
      <c r="AC131" s="24"/>
      <c r="AD131" s="35"/>
      <c r="AE131" s="35"/>
      <c r="AF131" s="35"/>
      <c r="AG131" s="35"/>
      <c r="AH131" s="35"/>
      <c r="AI131" s="35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8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35"/>
      <c r="Z132" s="35"/>
      <c r="AA132" s="35"/>
      <c r="AB132" s="35"/>
      <c r="AC132" s="24"/>
      <c r="AD132" s="35"/>
      <c r="AE132" s="35"/>
      <c r="AF132" s="35"/>
      <c r="AG132" s="35"/>
      <c r="AH132" s="35"/>
      <c r="AI132" s="35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8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35"/>
      <c r="Z133" s="35"/>
      <c r="AA133" s="35"/>
      <c r="AB133" s="35"/>
      <c r="AC133" s="24"/>
      <c r="AD133" s="35"/>
      <c r="AE133" s="35"/>
      <c r="AF133" s="35"/>
      <c r="AG133" s="35"/>
      <c r="AH133" s="35"/>
      <c r="AI133" s="35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8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35"/>
      <c r="Z134" s="35"/>
      <c r="AA134" s="35"/>
      <c r="AB134" s="35"/>
      <c r="AC134" s="24"/>
      <c r="AD134" s="35"/>
      <c r="AE134" s="35"/>
      <c r="AF134" s="35"/>
      <c r="AG134" s="35"/>
      <c r="AH134" s="35"/>
      <c r="AI134" s="35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8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35"/>
      <c r="Z135" s="35"/>
      <c r="AA135" s="35"/>
      <c r="AB135" s="35"/>
      <c r="AC135" s="24"/>
      <c r="AD135" s="35"/>
      <c r="AE135" s="35"/>
      <c r="AF135" s="35"/>
      <c r="AG135" s="35"/>
      <c r="AH135" s="35"/>
      <c r="AI135" s="35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8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35"/>
      <c r="Z136" s="35"/>
      <c r="AA136" s="35"/>
      <c r="AB136" s="35"/>
      <c r="AC136" s="24"/>
      <c r="AD136" s="35"/>
      <c r="AE136" s="35"/>
      <c r="AF136" s="35"/>
      <c r="AG136" s="35"/>
      <c r="AH136" s="35"/>
      <c r="AI136" s="35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8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35"/>
      <c r="Z137" s="35"/>
      <c r="AA137" s="35"/>
      <c r="AB137" s="35"/>
      <c r="AC137" s="24"/>
      <c r="AD137" s="35"/>
      <c r="AE137" s="35"/>
      <c r="AF137" s="35"/>
      <c r="AG137" s="35"/>
      <c r="AH137" s="35"/>
      <c r="AI137" s="35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8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35"/>
      <c r="Z138" s="35"/>
      <c r="AA138" s="35"/>
      <c r="AB138" s="35"/>
      <c r="AC138" s="24"/>
      <c r="AD138" s="35"/>
      <c r="AE138" s="35"/>
      <c r="AF138" s="35"/>
      <c r="AG138" s="35"/>
      <c r="AH138" s="35"/>
      <c r="AI138" s="35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35"/>
      <c r="Z139" s="35"/>
      <c r="AA139" s="35"/>
      <c r="AB139" s="35"/>
      <c r="AC139" s="24"/>
      <c r="AD139" s="35"/>
      <c r="AE139" s="35"/>
      <c r="AF139" s="35"/>
      <c r="AG139" s="35"/>
      <c r="AH139" s="35"/>
      <c r="AI139" s="35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8"/>
      <c r="O140" s="24"/>
      <c r="P140" s="35"/>
      <c r="Q140" s="38"/>
      <c r="R140" s="35"/>
      <c r="S140" s="35"/>
      <c r="T140" s="24"/>
      <c r="U140" s="24"/>
      <c r="V140" s="24"/>
      <c r="W140" s="24"/>
      <c r="X140" s="69"/>
      <c r="Y140" s="35"/>
      <c r="Z140" s="35"/>
      <c r="AA140" s="35"/>
      <c r="AB140" s="35"/>
      <c r="AC140" s="24"/>
      <c r="AD140" s="35"/>
      <c r="AE140" s="35"/>
      <c r="AF140" s="35"/>
      <c r="AG140" s="35"/>
      <c r="AH140" s="35"/>
      <c r="AI140" s="35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8"/>
      <c r="O141" s="24"/>
      <c r="P141" s="35"/>
      <c r="Q141" s="38"/>
      <c r="R141" s="35"/>
      <c r="S141" s="35"/>
      <c r="T141" s="24"/>
      <c r="U141" s="24"/>
      <c r="V141" s="24"/>
      <c r="W141" s="24"/>
      <c r="X141" s="69"/>
      <c r="Y141" s="35"/>
      <c r="Z141" s="35"/>
      <c r="AA141" s="35"/>
      <c r="AB141" s="35"/>
      <c r="AC141" s="24"/>
      <c r="AD141" s="35"/>
      <c r="AE141" s="35"/>
      <c r="AF141" s="35"/>
      <c r="AG141" s="35"/>
      <c r="AH141" s="35"/>
      <c r="AI141" s="35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8"/>
      <c r="O142" s="24"/>
      <c r="P142" s="35"/>
      <c r="Q142" s="38"/>
      <c r="R142" s="35"/>
      <c r="S142" s="35"/>
      <c r="T142" s="24"/>
      <c r="U142" s="24"/>
      <c r="V142" s="24"/>
      <c r="W142" s="24"/>
      <c r="X142" s="69"/>
      <c r="Y142" s="35"/>
      <c r="Z142" s="35"/>
      <c r="AA142" s="35"/>
      <c r="AB142" s="35"/>
      <c r="AC142" s="24"/>
      <c r="AD142" s="35"/>
      <c r="AE142" s="35"/>
      <c r="AF142" s="35"/>
      <c r="AG142" s="35"/>
      <c r="AH142" s="35"/>
      <c r="AI142" s="35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8"/>
      <c r="O143" s="24"/>
      <c r="P143" s="35"/>
      <c r="Q143" s="38"/>
      <c r="R143" s="35"/>
      <c r="S143" s="35"/>
      <c r="T143" s="24"/>
      <c r="U143" s="24"/>
      <c r="V143" s="24"/>
      <c r="W143" s="24"/>
      <c r="X143" s="69"/>
      <c r="Y143" s="35"/>
      <c r="Z143" s="35"/>
      <c r="AA143" s="35"/>
      <c r="AB143" s="35"/>
      <c r="AC143" s="24"/>
      <c r="AD143" s="35"/>
      <c r="AE143" s="35"/>
      <c r="AF143" s="35"/>
      <c r="AG143" s="35"/>
      <c r="AH143" s="35"/>
      <c r="AI143" s="35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8"/>
      <c r="O144" s="24"/>
      <c r="P144" s="35"/>
      <c r="Q144" s="38"/>
      <c r="R144" s="35"/>
      <c r="S144" s="35"/>
      <c r="T144" s="24"/>
      <c r="U144" s="24"/>
      <c r="V144" s="24"/>
      <c r="W144" s="24"/>
      <c r="X144" s="69"/>
      <c r="Y144" s="35"/>
      <c r="Z144" s="35"/>
      <c r="AA144" s="35"/>
      <c r="AB144" s="35"/>
      <c r="AC144" s="24"/>
      <c r="AD144" s="35"/>
      <c r="AE144" s="35"/>
      <c r="AF144" s="35"/>
      <c r="AG144" s="35"/>
      <c r="AH144" s="35"/>
      <c r="AI144" s="35"/>
    </row>
    <row r="145" spans="1:36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8"/>
      <c r="O145" s="24"/>
      <c r="P145" s="35"/>
      <c r="Q145" s="38"/>
      <c r="R145" s="35"/>
      <c r="S145" s="35"/>
      <c r="T145" s="24"/>
      <c r="U145" s="24"/>
      <c r="V145" s="24"/>
      <c r="W145" s="24"/>
      <c r="X145" s="69"/>
      <c r="Y145" s="35"/>
      <c r="Z145" s="35"/>
      <c r="AA145" s="35"/>
      <c r="AB145" s="35"/>
      <c r="AC145" s="24"/>
      <c r="AD145" s="35"/>
      <c r="AE145" s="35"/>
      <c r="AF145" s="35"/>
      <c r="AG145" s="35"/>
      <c r="AH145" s="35"/>
      <c r="AI145" s="35"/>
    </row>
    <row r="146" spans="1:36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8"/>
      <c r="O146" s="24"/>
      <c r="P146" s="35"/>
      <c r="Q146" s="38"/>
      <c r="R146" s="35"/>
      <c r="S146" s="35"/>
      <c r="T146" s="24"/>
      <c r="U146" s="24"/>
      <c r="V146" s="24"/>
      <c r="W146" s="24"/>
      <c r="X146" s="69"/>
      <c r="Y146" s="35"/>
      <c r="Z146" s="35"/>
      <c r="AA146" s="35"/>
      <c r="AB146" s="35"/>
      <c r="AC146" s="24"/>
      <c r="AD146" s="35"/>
      <c r="AE146" s="35"/>
      <c r="AF146" s="35"/>
      <c r="AG146" s="35"/>
      <c r="AH146" s="35"/>
      <c r="AI146" s="35"/>
    </row>
    <row r="147" spans="1:36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8"/>
      <c r="O147" s="24"/>
      <c r="P147" s="35"/>
      <c r="Q147" s="38"/>
      <c r="R147" s="35"/>
      <c r="S147" s="35"/>
      <c r="T147" s="24"/>
      <c r="U147" s="24"/>
      <c r="V147" s="24"/>
      <c r="W147" s="24"/>
      <c r="X147" s="69"/>
      <c r="Y147" s="35"/>
      <c r="Z147" s="35"/>
      <c r="AA147" s="35"/>
      <c r="AB147" s="35"/>
      <c r="AC147" s="24"/>
      <c r="AD147" s="35"/>
      <c r="AE147" s="35"/>
      <c r="AF147" s="35"/>
      <c r="AG147" s="35"/>
      <c r="AH147" s="35"/>
      <c r="AI147" s="35"/>
    </row>
    <row r="148" spans="1:36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8"/>
      <c r="O148" s="24"/>
      <c r="P148" s="35"/>
      <c r="Q148" s="38"/>
      <c r="R148" s="35"/>
      <c r="S148" s="35"/>
      <c r="T148" s="24"/>
      <c r="U148" s="24"/>
      <c r="V148" s="24"/>
      <c r="W148" s="24"/>
      <c r="X148" s="69"/>
      <c r="Y148" s="35"/>
      <c r="Z148" s="35"/>
      <c r="AA148" s="35"/>
      <c r="AB148" s="35"/>
      <c r="AC148" s="24"/>
      <c r="AD148" s="35"/>
      <c r="AE148" s="35"/>
      <c r="AF148" s="35"/>
      <c r="AG148" s="35"/>
      <c r="AH148" s="35"/>
      <c r="AI148" s="35"/>
    </row>
    <row r="149" spans="1:36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8"/>
      <c r="O149" s="24"/>
      <c r="P149" s="35"/>
      <c r="Q149" s="38"/>
      <c r="R149" s="35"/>
      <c r="S149" s="35"/>
      <c r="T149" s="24"/>
      <c r="U149" s="24"/>
      <c r="V149" s="24"/>
      <c r="W149" s="24"/>
      <c r="X149" s="69"/>
      <c r="Y149" s="35"/>
      <c r="Z149" s="35"/>
      <c r="AA149" s="35"/>
      <c r="AB149" s="35"/>
      <c r="AC149" s="24"/>
      <c r="AD149" s="35"/>
      <c r="AE149" s="35"/>
      <c r="AF149" s="35"/>
      <c r="AG149" s="35"/>
      <c r="AH149" s="35"/>
      <c r="AI149" s="35"/>
    </row>
    <row r="150" spans="1:36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8"/>
      <c r="O150" s="24"/>
      <c r="P150" s="35"/>
      <c r="Q150" s="38"/>
      <c r="R150" s="35"/>
      <c r="S150" s="35"/>
      <c r="T150" s="24"/>
      <c r="U150" s="24"/>
      <c r="V150" s="24"/>
      <c r="W150" s="24"/>
      <c r="X150" s="69"/>
      <c r="Y150" s="35"/>
      <c r="Z150" s="35"/>
      <c r="AA150" s="35"/>
      <c r="AB150" s="35"/>
      <c r="AC150" s="24"/>
      <c r="AD150" s="35"/>
      <c r="AE150" s="35"/>
      <c r="AF150" s="35"/>
      <c r="AG150" s="35"/>
      <c r="AH150" s="35"/>
      <c r="AI150" s="35"/>
    </row>
    <row r="151" spans="1:36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8"/>
      <c r="O151" s="24"/>
      <c r="P151" s="35"/>
      <c r="Q151" s="38"/>
      <c r="R151" s="35"/>
      <c r="S151" s="35"/>
      <c r="T151" s="24"/>
      <c r="U151" s="24"/>
      <c r="V151" s="24"/>
      <c r="W151" s="24"/>
      <c r="X151" s="69"/>
      <c r="Y151" s="35"/>
      <c r="Z151" s="35"/>
      <c r="AA151" s="35"/>
      <c r="AB151" s="35"/>
      <c r="AC151" s="24"/>
      <c r="AD151" s="35"/>
      <c r="AE151" s="35"/>
      <c r="AF151" s="35"/>
      <c r="AG151" s="35"/>
      <c r="AH151" s="35"/>
      <c r="AI151" s="35"/>
    </row>
    <row r="152" spans="1:36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8"/>
      <c r="O152" s="24"/>
      <c r="P152" s="35"/>
      <c r="Q152" s="38"/>
      <c r="R152" s="35"/>
      <c r="S152" s="35"/>
      <c r="T152" s="24"/>
      <c r="U152" s="24"/>
      <c r="V152" s="24"/>
      <c r="W152" s="24"/>
      <c r="X152" s="69"/>
      <c r="Y152" s="35"/>
      <c r="Z152" s="35"/>
      <c r="AA152" s="35"/>
      <c r="AB152" s="35"/>
      <c r="AC152" s="24"/>
      <c r="AD152" s="35"/>
      <c r="AE152" s="35"/>
      <c r="AF152" s="35"/>
      <c r="AG152" s="35"/>
      <c r="AH152" s="35"/>
      <c r="AI152" s="35"/>
    </row>
    <row r="153" spans="1:36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8"/>
      <c r="O153" s="24"/>
      <c r="P153" s="35"/>
      <c r="Q153" s="38"/>
      <c r="R153" s="35"/>
      <c r="S153" s="35"/>
      <c r="T153" s="24"/>
      <c r="U153" s="24"/>
      <c r="V153" s="24"/>
      <c r="W153" s="24"/>
      <c r="X153" s="69"/>
      <c r="Y153" s="35"/>
      <c r="Z153" s="35"/>
      <c r="AA153" s="35"/>
      <c r="AB153" s="35"/>
      <c r="AC153" s="24"/>
      <c r="AD153" s="35"/>
      <c r="AE153" s="35"/>
      <c r="AF153" s="35"/>
      <c r="AG153" s="35"/>
      <c r="AH153" s="35"/>
      <c r="AI153" s="35"/>
    </row>
    <row r="154" spans="1:36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8"/>
      <c r="O154" s="24"/>
      <c r="P154" s="35"/>
      <c r="Q154" s="38"/>
      <c r="R154" s="35"/>
      <c r="S154" s="35"/>
      <c r="T154" s="24"/>
      <c r="U154" s="24"/>
      <c r="V154" s="24"/>
      <c r="W154" s="24"/>
      <c r="X154" s="69"/>
      <c r="Y154" s="35"/>
      <c r="Z154" s="35"/>
      <c r="AA154" s="35"/>
      <c r="AB154" s="35"/>
      <c r="AC154" s="24"/>
      <c r="AD154" s="35"/>
      <c r="AE154" s="35"/>
      <c r="AF154" s="35"/>
      <c r="AG154" s="35"/>
      <c r="AH154" s="35"/>
      <c r="AI154" s="35"/>
    </row>
    <row r="155" spans="1:36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8"/>
      <c r="O155" s="24"/>
      <c r="P155" s="35"/>
      <c r="Q155" s="38"/>
      <c r="R155" s="35"/>
      <c r="S155" s="35"/>
      <c r="T155" s="24"/>
      <c r="U155" s="24"/>
      <c r="V155" s="24"/>
      <c r="W155" s="24"/>
      <c r="X155" s="69"/>
      <c r="Y155" s="35"/>
      <c r="Z155" s="35"/>
      <c r="AA155" s="35"/>
      <c r="AB155" s="35"/>
      <c r="AC155" s="24"/>
      <c r="AD155" s="35"/>
      <c r="AE155" s="35"/>
      <c r="AF155" s="35"/>
      <c r="AG155" s="35"/>
      <c r="AH155" s="35"/>
      <c r="AI155" s="35"/>
    </row>
    <row r="156" spans="1:36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8"/>
      <c r="O156" s="24"/>
      <c r="P156" s="35"/>
      <c r="Q156" s="38"/>
      <c r="R156" s="35"/>
      <c r="S156" s="35"/>
      <c r="T156" s="24"/>
      <c r="U156" s="24"/>
      <c r="V156" s="24"/>
      <c r="W156" s="24"/>
      <c r="X156" s="69"/>
      <c r="Y156" s="35"/>
      <c r="Z156" s="35"/>
      <c r="AA156" s="35"/>
      <c r="AB156" s="35"/>
      <c r="AC156" s="24"/>
      <c r="AD156" s="35"/>
      <c r="AE156" s="35"/>
      <c r="AF156" s="35"/>
      <c r="AG156" s="35"/>
      <c r="AH156" s="35"/>
      <c r="AI156" s="35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  <row r="343" spans="2:36" ht="15" customHeight="1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51</v>
      </c>
      <c r="F1" s="158"/>
      <c r="G1" s="126"/>
      <c r="H1" s="12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8"/>
      <c r="AB1" s="158"/>
      <c r="AC1" s="126"/>
      <c r="AD1" s="12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59" t="s">
        <v>84</v>
      </c>
      <c r="C2" s="160"/>
      <c r="D2" s="161"/>
      <c r="E2" s="13" t="s">
        <v>12</v>
      </c>
      <c r="F2" s="14"/>
      <c r="G2" s="14"/>
      <c r="H2" s="14"/>
      <c r="I2" s="20"/>
      <c r="J2" s="15"/>
      <c r="K2" s="152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77" t="s">
        <v>87</v>
      </c>
      <c r="Y2" s="78"/>
      <c r="Z2" s="162"/>
      <c r="AA2" s="13" t="s">
        <v>12</v>
      </c>
      <c r="AB2" s="14"/>
      <c r="AC2" s="14"/>
      <c r="AD2" s="14"/>
      <c r="AE2" s="20"/>
      <c r="AF2" s="15"/>
      <c r="AG2" s="152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6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3"/>
      <c r="L3" s="18" t="s">
        <v>5</v>
      </c>
      <c r="M3" s="18" t="s">
        <v>6</v>
      </c>
      <c r="N3" s="18" t="s">
        <v>89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3"/>
      <c r="AH3" s="18" t="s">
        <v>5</v>
      </c>
      <c r="AI3" s="18" t="s">
        <v>6</v>
      </c>
      <c r="AJ3" s="18" t="s">
        <v>89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"/>
      <c r="E4" s="25"/>
      <c r="F4" s="25"/>
      <c r="G4" s="25"/>
      <c r="H4" s="26"/>
      <c r="I4" s="25"/>
      <c r="J4" s="27"/>
      <c r="K4" s="30"/>
      <c r="L4" s="164"/>
      <c r="M4" s="18"/>
      <c r="N4" s="18"/>
      <c r="O4" s="18"/>
      <c r="P4" s="24"/>
      <c r="Q4" s="25"/>
      <c r="R4" s="25"/>
      <c r="S4" s="26"/>
      <c r="T4" s="25"/>
      <c r="U4" s="25"/>
      <c r="V4" s="165"/>
      <c r="W4" s="30"/>
      <c r="X4" s="25">
        <v>1966</v>
      </c>
      <c r="Y4" s="29" t="s">
        <v>54</v>
      </c>
      <c r="Z4" s="2" t="s">
        <v>35</v>
      </c>
      <c r="AA4" s="25"/>
      <c r="AB4" s="25"/>
      <c r="AC4" s="25"/>
      <c r="AD4" s="26"/>
      <c r="AE4" s="25"/>
      <c r="AF4" s="27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6"/>
      <c r="AS4" s="167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"/>
      <c r="E5" s="25"/>
      <c r="F5" s="25"/>
      <c r="G5" s="25"/>
      <c r="H5" s="26"/>
      <c r="I5" s="25"/>
      <c r="J5" s="27"/>
      <c r="K5" s="30"/>
      <c r="L5" s="164"/>
      <c r="M5" s="18"/>
      <c r="N5" s="18"/>
      <c r="O5" s="18"/>
      <c r="P5" s="24"/>
      <c r="Q5" s="25"/>
      <c r="R5" s="25"/>
      <c r="S5" s="26"/>
      <c r="T5" s="25"/>
      <c r="U5" s="25"/>
      <c r="V5" s="165"/>
      <c r="W5" s="30"/>
      <c r="X5" s="25">
        <v>1967</v>
      </c>
      <c r="Y5" s="29" t="s">
        <v>55</v>
      </c>
      <c r="Z5" s="2" t="s">
        <v>35</v>
      </c>
      <c r="AA5" s="25"/>
      <c r="AB5" s="25"/>
      <c r="AC5" s="25"/>
      <c r="AD5" s="26"/>
      <c r="AE5" s="25"/>
      <c r="AF5" s="27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6"/>
      <c r="AS5" s="167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"/>
      <c r="E6" s="25"/>
      <c r="F6" s="25"/>
      <c r="G6" s="25"/>
      <c r="H6" s="26"/>
      <c r="I6" s="25"/>
      <c r="J6" s="27"/>
      <c r="K6" s="30"/>
      <c r="L6" s="164"/>
      <c r="M6" s="18"/>
      <c r="N6" s="18"/>
      <c r="O6" s="18"/>
      <c r="P6" s="24"/>
      <c r="Q6" s="25"/>
      <c r="R6" s="25"/>
      <c r="S6" s="26"/>
      <c r="T6" s="25"/>
      <c r="U6" s="25"/>
      <c r="V6" s="165"/>
      <c r="W6" s="30"/>
      <c r="X6" s="25">
        <v>1968</v>
      </c>
      <c r="Y6" s="29" t="s">
        <v>56</v>
      </c>
      <c r="Z6" s="2" t="s">
        <v>35</v>
      </c>
      <c r="AA6" s="25"/>
      <c r="AB6" s="25"/>
      <c r="AC6" s="25"/>
      <c r="AD6" s="26"/>
      <c r="AE6" s="25"/>
      <c r="AF6" s="27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6"/>
      <c r="AS6" s="167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"/>
      <c r="E7" s="25"/>
      <c r="F7" s="25"/>
      <c r="G7" s="25"/>
      <c r="H7" s="26"/>
      <c r="I7" s="25"/>
      <c r="J7" s="27"/>
      <c r="K7" s="30"/>
      <c r="L7" s="164"/>
      <c r="M7" s="18"/>
      <c r="N7" s="18"/>
      <c r="O7" s="18"/>
      <c r="P7" s="24"/>
      <c r="Q7" s="25"/>
      <c r="R7" s="25"/>
      <c r="S7" s="26"/>
      <c r="T7" s="25"/>
      <c r="U7" s="25"/>
      <c r="V7" s="165"/>
      <c r="W7" s="30"/>
      <c r="X7" s="25">
        <v>1969</v>
      </c>
      <c r="Y7" s="29" t="s">
        <v>34</v>
      </c>
      <c r="Z7" s="2" t="s">
        <v>35</v>
      </c>
      <c r="AA7" s="25"/>
      <c r="AB7" s="25"/>
      <c r="AC7" s="25"/>
      <c r="AD7" s="26"/>
      <c r="AE7" s="25"/>
      <c r="AF7" s="27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6"/>
      <c r="AS7" s="167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"/>
      <c r="E8" s="25"/>
      <c r="F8" s="25"/>
      <c r="G8" s="25"/>
      <c r="H8" s="26"/>
      <c r="I8" s="25"/>
      <c r="J8" s="27"/>
      <c r="K8" s="30"/>
      <c r="L8" s="164"/>
      <c r="M8" s="18"/>
      <c r="N8" s="18"/>
      <c r="O8" s="18"/>
      <c r="P8" s="24"/>
      <c r="Q8" s="25"/>
      <c r="R8" s="25"/>
      <c r="S8" s="26"/>
      <c r="T8" s="25"/>
      <c r="U8" s="25"/>
      <c r="V8" s="165"/>
      <c r="W8" s="30"/>
      <c r="X8" s="25">
        <v>1970</v>
      </c>
      <c r="Y8" s="29" t="s">
        <v>56</v>
      </c>
      <c r="Z8" s="2" t="s">
        <v>35</v>
      </c>
      <c r="AA8" s="25"/>
      <c r="AB8" s="25"/>
      <c r="AC8" s="25"/>
      <c r="AD8" s="26"/>
      <c r="AE8" s="25"/>
      <c r="AF8" s="27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66"/>
      <c r="AS8" s="167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"/>
      <c r="E9" s="25"/>
      <c r="F9" s="25"/>
      <c r="G9" s="25"/>
      <c r="H9" s="26"/>
      <c r="I9" s="25"/>
      <c r="J9" s="27"/>
      <c r="K9" s="30"/>
      <c r="L9" s="164"/>
      <c r="M9" s="18"/>
      <c r="N9" s="18"/>
      <c r="O9" s="18"/>
      <c r="P9" s="24"/>
      <c r="Q9" s="25"/>
      <c r="R9" s="25"/>
      <c r="S9" s="26"/>
      <c r="T9" s="25"/>
      <c r="U9" s="25"/>
      <c r="V9" s="165"/>
      <c r="W9" s="30"/>
      <c r="X9" s="25">
        <v>1971</v>
      </c>
      <c r="Y9" s="29" t="s">
        <v>57</v>
      </c>
      <c r="Z9" s="2" t="s">
        <v>35</v>
      </c>
      <c r="AA9" s="25"/>
      <c r="AB9" s="25"/>
      <c r="AC9" s="25"/>
      <c r="AD9" s="26"/>
      <c r="AE9" s="25"/>
      <c r="AF9" s="27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66"/>
      <c r="AS9" s="167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"/>
      <c r="E10" s="25"/>
      <c r="F10" s="25"/>
      <c r="G10" s="25"/>
      <c r="H10" s="26"/>
      <c r="I10" s="25"/>
      <c r="J10" s="27"/>
      <c r="K10" s="30"/>
      <c r="L10" s="164"/>
      <c r="M10" s="18"/>
      <c r="N10" s="18"/>
      <c r="O10" s="18"/>
      <c r="P10" s="24"/>
      <c r="Q10" s="25"/>
      <c r="R10" s="25"/>
      <c r="S10" s="26"/>
      <c r="T10" s="25"/>
      <c r="U10" s="25"/>
      <c r="V10" s="165"/>
      <c r="W10" s="30"/>
      <c r="X10" s="25">
        <v>1972</v>
      </c>
      <c r="Y10" s="29" t="s">
        <v>52</v>
      </c>
      <c r="Z10" s="2" t="s">
        <v>35</v>
      </c>
      <c r="AA10" s="25"/>
      <c r="AB10" s="25"/>
      <c r="AC10" s="25"/>
      <c r="AD10" s="26"/>
      <c r="AE10" s="25"/>
      <c r="AF10" s="27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66"/>
      <c r="AS10" s="167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"/>
      <c r="E11" s="25"/>
      <c r="F11" s="25"/>
      <c r="G11" s="25"/>
      <c r="H11" s="26"/>
      <c r="I11" s="25"/>
      <c r="J11" s="27"/>
      <c r="K11" s="30"/>
      <c r="L11" s="164"/>
      <c r="M11" s="18"/>
      <c r="N11" s="18"/>
      <c r="O11" s="18"/>
      <c r="P11" s="24"/>
      <c r="Q11" s="25"/>
      <c r="R11" s="25"/>
      <c r="S11" s="26"/>
      <c r="T11" s="25"/>
      <c r="U11" s="25"/>
      <c r="V11" s="165"/>
      <c r="W11" s="30"/>
      <c r="X11" s="25"/>
      <c r="Y11" s="29"/>
      <c r="Z11" s="2"/>
      <c r="AA11" s="25"/>
      <c r="AB11" s="25"/>
      <c r="AC11" s="25"/>
      <c r="AD11" s="26"/>
      <c r="AE11" s="25"/>
      <c r="AF11" s="27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66"/>
      <c r="AS11" s="167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"/>
      <c r="E12" s="25"/>
      <c r="F12" s="25"/>
      <c r="G12" s="25"/>
      <c r="H12" s="26"/>
      <c r="I12" s="25"/>
      <c r="J12" s="27"/>
      <c r="K12" s="30"/>
      <c r="L12" s="164"/>
      <c r="M12" s="18"/>
      <c r="N12" s="18"/>
      <c r="O12" s="18"/>
      <c r="P12" s="24"/>
      <c r="Q12" s="25"/>
      <c r="R12" s="25"/>
      <c r="S12" s="26"/>
      <c r="T12" s="25"/>
      <c r="U12" s="25"/>
      <c r="V12" s="165"/>
      <c r="W12" s="30"/>
      <c r="X12" s="25">
        <v>1974</v>
      </c>
      <c r="Y12" s="29" t="s">
        <v>57</v>
      </c>
      <c r="Z12" s="2" t="s">
        <v>35</v>
      </c>
      <c r="AA12" s="25"/>
      <c r="AB12" s="25"/>
      <c r="AC12" s="25"/>
      <c r="AD12" s="26"/>
      <c r="AE12" s="25"/>
      <c r="AF12" s="27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66"/>
      <c r="AS12" s="167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29"/>
      <c r="D13" s="2"/>
      <c r="E13" s="25"/>
      <c r="F13" s="25"/>
      <c r="G13" s="25"/>
      <c r="H13" s="26"/>
      <c r="I13" s="25"/>
      <c r="J13" s="27"/>
      <c r="K13" s="30"/>
      <c r="L13" s="164"/>
      <c r="M13" s="18"/>
      <c r="N13" s="18"/>
      <c r="O13" s="18"/>
      <c r="P13" s="24"/>
      <c r="Q13" s="25"/>
      <c r="R13" s="25"/>
      <c r="S13" s="26"/>
      <c r="T13" s="25"/>
      <c r="U13" s="25"/>
      <c r="V13" s="165"/>
      <c r="W13" s="30"/>
      <c r="X13" s="25">
        <v>1975</v>
      </c>
      <c r="Y13" s="29" t="s">
        <v>52</v>
      </c>
      <c r="Z13" s="2" t="s">
        <v>35</v>
      </c>
      <c r="AA13" s="25">
        <v>18</v>
      </c>
      <c r="AB13" s="25">
        <v>0</v>
      </c>
      <c r="AC13" s="25">
        <v>25</v>
      </c>
      <c r="AD13" s="26"/>
      <c r="AE13" s="25"/>
      <c r="AF13" s="27"/>
      <c r="AG13" s="30"/>
      <c r="AH13" s="18" t="s">
        <v>54</v>
      </c>
      <c r="AI13" s="18"/>
      <c r="AJ13" s="18"/>
      <c r="AK13" s="18"/>
      <c r="AL13" s="24"/>
      <c r="AM13" s="25"/>
      <c r="AN13" s="25"/>
      <c r="AO13" s="25"/>
      <c r="AP13" s="25"/>
      <c r="AQ13" s="25"/>
      <c r="AR13" s="166"/>
      <c r="AS13" s="167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29"/>
      <c r="D14" s="2"/>
      <c r="E14" s="25"/>
      <c r="F14" s="25"/>
      <c r="G14" s="25"/>
      <c r="H14" s="26"/>
      <c r="I14" s="25"/>
      <c r="J14" s="27"/>
      <c r="K14" s="30"/>
      <c r="L14" s="164"/>
      <c r="M14" s="18"/>
      <c r="N14" s="18"/>
      <c r="O14" s="18"/>
      <c r="P14" s="24"/>
      <c r="Q14" s="25"/>
      <c r="R14" s="25"/>
      <c r="S14" s="26"/>
      <c r="T14" s="25"/>
      <c r="U14" s="25"/>
      <c r="V14" s="165"/>
      <c r="W14" s="30"/>
      <c r="X14" s="25"/>
      <c r="Y14" s="29"/>
      <c r="Z14" s="2"/>
      <c r="AA14" s="25"/>
      <c r="AB14" s="25"/>
      <c r="AC14" s="25"/>
      <c r="AD14" s="26"/>
      <c r="AE14" s="25"/>
      <c r="AF14" s="27"/>
      <c r="AG14" s="30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66"/>
      <c r="AS14" s="167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/>
      <c r="C15" s="29"/>
      <c r="D15" s="2"/>
      <c r="E15" s="25"/>
      <c r="F15" s="25"/>
      <c r="G15" s="25"/>
      <c r="H15" s="26"/>
      <c r="I15" s="25"/>
      <c r="J15" s="27"/>
      <c r="K15" s="30"/>
      <c r="L15" s="164"/>
      <c r="M15" s="18"/>
      <c r="N15" s="18"/>
      <c r="O15" s="18"/>
      <c r="P15" s="24"/>
      <c r="Q15" s="25"/>
      <c r="R15" s="25"/>
      <c r="S15" s="26"/>
      <c r="T15" s="25"/>
      <c r="U15" s="25"/>
      <c r="V15" s="165"/>
      <c r="W15" s="30"/>
      <c r="X15" s="25">
        <v>1977</v>
      </c>
      <c r="Y15" s="29" t="s">
        <v>52</v>
      </c>
      <c r="Z15" s="2" t="s">
        <v>35</v>
      </c>
      <c r="AA15" s="25"/>
      <c r="AB15" s="25"/>
      <c r="AC15" s="25"/>
      <c r="AD15" s="26"/>
      <c r="AE15" s="25"/>
      <c r="AF15" s="27"/>
      <c r="AG15" s="30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66"/>
      <c r="AS15" s="167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/>
      <c r="C16" s="29"/>
      <c r="D16" s="2"/>
      <c r="E16" s="25"/>
      <c r="F16" s="25"/>
      <c r="G16" s="25"/>
      <c r="H16" s="26"/>
      <c r="I16" s="25"/>
      <c r="J16" s="27"/>
      <c r="K16" s="30"/>
      <c r="L16" s="164"/>
      <c r="M16" s="18"/>
      <c r="N16" s="18"/>
      <c r="O16" s="18"/>
      <c r="P16" s="24"/>
      <c r="Q16" s="25"/>
      <c r="R16" s="25"/>
      <c r="S16" s="26"/>
      <c r="T16" s="25"/>
      <c r="U16" s="25"/>
      <c r="V16" s="165"/>
      <c r="W16" s="30"/>
      <c r="X16" s="25"/>
      <c r="Y16" s="29"/>
      <c r="Z16" s="2"/>
      <c r="AA16" s="25"/>
      <c r="AB16" s="25"/>
      <c r="AC16" s="25"/>
      <c r="AD16" s="26"/>
      <c r="AE16" s="25"/>
      <c r="AF16" s="27"/>
      <c r="AG16" s="30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66"/>
      <c r="AS16" s="167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25"/>
      <c r="C17" s="29"/>
      <c r="D17" s="2"/>
      <c r="E17" s="25"/>
      <c r="F17" s="25"/>
      <c r="G17" s="25"/>
      <c r="H17" s="26"/>
      <c r="I17" s="25"/>
      <c r="J17" s="27"/>
      <c r="K17" s="30"/>
      <c r="L17" s="164"/>
      <c r="M17" s="18"/>
      <c r="N17" s="18"/>
      <c r="O17" s="18"/>
      <c r="P17" s="24"/>
      <c r="Q17" s="25"/>
      <c r="R17" s="25"/>
      <c r="S17" s="26"/>
      <c r="T17" s="25"/>
      <c r="U17" s="25"/>
      <c r="V17" s="165"/>
      <c r="W17" s="30"/>
      <c r="X17" s="25">
        <v>1983</v>
      </c>
      <c r="Y17" s="29" t="s">
        <v>95</v>
      </c>
      <c r="Z17" s="2" t="s">
        <v>96</v>
      </c>
      <c r="AA17" s="25">
        <v>2</v>
      </c>
      <c r="AB17" s="25">
        <v>0</v>
      </c>
      <c r="AC17" s="25">
        <v>1</v>
      </c>
      <c r="AD17" s="26">
        <v>0</v>
      </c>
      <c r="AE17" s="25"/>
      <c r="AF17" s="27"/>
      <c r="AG17" s="30"/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66"/>
      <c r="AS17" s="167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97" t="s">
        <v>90</v>
      </c>
      <c r="C18" s="168"/>
      <c r="D18" s="100"/>
      <c r="E18" s="119">
        <f>SUM(E4:E17)</f>
        <v>0</v>
      </c>
      <c r="F18" s="119">
        <f>SUM(F4:F17)</f>
        <v>0</v>
      </c>
      <c r="G18" s="119">
        <f>SUM(G4:G17)</f>
        <v>0</v>
      </c>
      <c r="H18" s="119">
        <f>SUM(H4:H17)</f>
        <v>0</v>
      </c>
      <c r="I18" s="119">
        <f>SUM(I4:I17)</f>
        <v>0</v>
      </c>
      <c r="J18" s="169">
        <v>0</v>
      </c>
      <c r="K18" s="152">
        <f>SUM(K4:K17)</f>
        <v>0</v>
      </c>
      <c r="L18" s="22"/>
      <c r="M18" s="20"/>
      <c r="N18" s="170"/>
      <c r="O18" s="171"/>
      <c r="P18" s="24"/>
      <c r="Q18" s="119">
        <f>SUM(Q4:Q17)</f>
        <v>0</v>
      </c>
      <c r="R18" s="119">
        <f>SUM(R4:R17)</f>
        <v>0</v>
      </c>
      <c r="S18" s="119">
        <f>SUM(S4:S17)</f>
        <v>0</v>
      </c>
      <c r="T18" s="119">
        <f>SUM(T4:T17)</f>
        <v>0</v>
      </c>
      <c r="U18" s="119">
        <f>SUM(U4:U17)</f>
        <v>0</v>
      </c>
      <c r="V18" s="142">
        <v>0</v>
      </c>
      <c r="W18" s="152">
        <f>SUM(W4:W17)</f>
        <v>0</v>
      </c>
      <c r="X18" s="16" t="s">
        <v>90</v>
      </c>
      <c r="Y18" s="17"/>
      <c r="Z18" s="15"/>
      <c r="AA18" s="119">
        <f>SUM(AA4:AA17)</f>
        <v>20</v>
      </c>
      <c r="AB18" s="119">
        <f>SUM(AB4:AB17)</f>
        <v>0</v>
      </c>
      <c r="AC18" s="119">
        <f>SUM(AC4:AC17)</f>
        <v>26</v>
      </c>
      <c r="AD18" s="119">
        <f>SUM(AD4:AD17)</f>
        <v>0</v>
      </c>
      <c r="AE18" s="119">
        <f>SUM(AE4:AE17)</f>
        <v>0</v>
      </c>
      <c r="AF18" s="169">
        <v>0</v>
      </c>
      <c r="AG18" s="152">
        <f>SUM(AG4:AG17)</f>
        <v>0</v>
      </c>
      <c r="AH18" s="22"/>
      <c r="AI18" s="20"/>
      <c r="AJ18" s="170"/>
      <c r="AK18" s="171"/>
      <c r="AL18" s="24"/>
      <c r="AM18" s="119">
        <f>SUM(AM4:AM17)</f>
        <v>0</v>
      </c>
      <c r="AN18" s="119">
        <f>SUM(AN4:AN17)</f>
        <v>0</v>
      </c>
      <c r="AO18" s="119">
        <f>SUM(AO4:AO17)</f>
        <v>0</v>
      </c>
      <c r="AP18" s="119">
        <f>SUM(AP4:AP17)</f>
        <v>0</v>
      </c>
      <c r="AQ18" s="119">
        <f>SUM(AQ4:AQ17)</f>
        <v>0</v>
      </c>
      <c r="AR18" s="169">
        <v>0</v>
      </c>
      <c r="AS18" s="163">
        <f>SUM(AS4:AS17)</f>
        <v>0</v>
      </c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6"/>
      <c r="K19" s="30"/>
      <c r="L19" s="24"/>
      <c r="M19" s="24"/>
      <c r="N19" s="24"/>
      <c r="O19" s="24"/>
      <c r="P19" s="35"/>
      <c r="Q19" s="35"/>
      <c r="R19" s="38"/>
      <c r="S19" s="35"/>
      <c r="T19" s="35"/>
      <c r="U19" s="24"/>
      <c r="V19" s="24"/>
      <c r="W19" s="30"/>
      <c r="X19" s="35"/>
      <c r="Y19" s="35"/>
      <c r="Z19" s="35"/>
      <c r="AA19" s="35"/>
      <c r="AB19" s="35"/>
      <c r="AC19" s="35"/>
      <c r="AD19" s="35"/>
      <c r="AE19" s="35"/>
      <c r="AF19" s="36"/>
      <c r="AG19" s="30"/>
      <c r="AH19" s="24"/>
      <c r="AI19" s="24"/>
      <c r="AJ19" s="24"/>
      <c r="AK19" s="24"/>
      <c r="AL19" s="35"/>
      <c r="AM19" s="35"/>
      <c r="AN19" s="38"/>
      <c r="AO19" s="35"/>
      <c r="AP19" s="35"/>
      <c r="AQ19" s="24"/>
      <c r="AR19" s="24"/>
      <c r="AS19" s="30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72" t="s">
        <v>91</v>
      </c>
      <c r="C20" s="173"/>
      <c r="D20" s="174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18" t="s">
        <v>21</v>
      </c>
      <c r="K20" s="24"/>
      <c r="L20" s="18" t="s">
        <v>25</v>
      </c>
      <c r="M20" s="18" t="s">
        <v>26</v>
      </c>
      <c r="N20" s="18" t="s">
        <v>92</v>
      </c>
      <c r="O20" s="18" t="s">
        <v>93</v>
      </c>
      <c r="Q20" s="38"/>
      <c r="R20" s="38" t="s">
        <v>46</v>
      </c>
      <c r="S20" s="38"/>
      <c r="T20" s="70" t="s">
        <v>47</v>
      </c>
      <c r="U20" s="24"/>
      <c r="V20" s="30"/>
      <c r="W20" s="30"/>
      <c r="X20" s="175"/>
      <c r="Y20" s="175"/>
      <c r="Z20" s="175"/>
      <c r="AA20" s="175"/>
      <c r="AB20" s="175"/>
      <c r="AC20" s="38"/>
      <c r="AD20" s="38"/>
      <c r="AE20" s="38"/>
      <c r="AF20" s="35"/>
      <c r="AG20" s="35"/>
      <c r="AH20" s="35"/>
      <c r="AI20" s="35"/>
      <c r="AJ20" s="35"/>
      <c r="AK20" s="35"/>
      <c r="AM20" s="30"/>
      <c r="AN20" s="175"/>
      <c r="AO20" s="175"/>
      <c r="AP20" s="175"/>
      <c r="AQ20" s="175"/>
      <c r="AR20" s="175"/>
      <c r="AS20" s="17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40" t="s">
        <v>94</v>
      </c>
      <c r="C21" s="12"/>
      <c r="D21" s="42"/>
      <c r="E21" s="176">
        <v>76</v>
      </c>
      <c r="F21" s="176">
        <v>2</v>
      </c>
      <c r="G21" s="176">
        <v>43</v>
      </c>
      <c r="H21" s="176">
        <v>20</v>
      </c>
      <c r="I21" s="176">
        <v>113</v>
      </c>
      <c r="J21" s="177">
        <v>0</v>
      </c>
      <c r="K21" s="35" t="e">
        <f>PRODUCT(I21/J21)</f>
        <v>#DIV/0!</v>
      </c>
      <c r="L21" s="178">
        <f>PRODUCT((F21+G21)/E21)</f>
        <v>0.59210526315789469</v>
      </c>
      <c r="M21" s="178">
        <f>PRODUCT(H21/E21)</f>
        <v>0.26315789473684209</v>
      </c>
      <c r="N21" s="178">
        <f>PRODUCT((F21+G21+H21)/E21)</f>
        <v>0.85526315789473684</v>
      </c>
      <c r="O21" s="178">
        <f>PRODUCT(I21/E21)</f>
        <v>1.486842105263158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8"/>
      <c r="AO21" s="38"/>
      <c r="AP21" s="38"/>
      <c r="AQ21" s="38"/>
      <c r="AR21" s="38"/>
      <c r="AS21" s="38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179" t="s">
        <v>84</v>
      </c>
      <c r="C22" s="180"/>
      <c r="D22" s="181"/>
      <c r="E22" s="176">
        <f>PRODUCT(E18+Q18)</f>
        <v>0</v>
      </c>
      <c r="F22" s="176">
        <f>PRODUCT(F18+R18)</f>
        <v>0</v>
      </c>
      <c r="G22" s="176">
        <f>PRODUCT(G18+S18)</f>
        <v>0</v>
      </c>
      <c r="H22" s="176">
        <f>PRODUCT(H18+T18)</f>
        <v>0</v>
      </c>
      <c r="I22" s="176">
        <f>PRODUCT(I18+U18)</f>
        <v>0</v>
      </c>
      <c r="J22" s="177">
        <v>0</v>
      </c>
      <c r="K22" s="35">
        <f>PRODUCT(K18+W18)</f>
        <v>0</v>
      </c>
      <c r="L22" s="178">
        <v>0</v>
      </c>
      <c r="M22" s="178">
        <v>0</v>
      </c>
      <c r="N22" s="178">
        <v>0</v>
      </c>
      <c r="O22" s="178">
        <v>0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75" t="s">
        <v>87</v>
      </c>
      <c r="C23" s="182"/>
      <c r="D23" s="79"/>
      <c r="E23" s="176">
        <f>PRODUCT(AA18+AM18)</f>
        <v>20</v>
      </c>
      <c r="F23" s="176">
        <f>PRODUCT(AB18+AN18)</f>
        <v>0</v>
      </c>
      <c r="G23" s="176">
        <f>PRODUCT(AC18+AO18)</f>
        <v>26</v>
      </c>
      <c r="H23" s="176">
        <f>PRODUCT(AD18+AP18)</f>
        <v>0</v>
      </c>
      <c r="I23" s="176">
        <f>PRODUCT(AE18+AQ18)</f>
        <v>0</v>
      </c>
      <c r="J23" s="177">
        <v>0</v>
      </c>
      <c r="K23" s="24">
        <f>PRODUCT(AG18+AS18)</f>
        <v>0</v>
      </c>
      <c r="L23" s="178">
        <f>PRODUCT((F23+G23)/E23)</f>
        <v>1.3</v>
      </c>
      <c r="M23" s="178">
        <f>PRODUCT(H23/E23)</f>
        <v>0</v>
      </c>
      <c r="N23" s="178">
        <f>PRODUCT((F23+G23+H23)/E23)</f>
        <v>1.3</v>
      </c>
      <c r="O23" s="178">
        <f>PRODUCT(I23/E23)</f>
        <v>0</v>
      </c>
      <c r="Q23" s="38"/>
      <c r="R23" s="38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24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x14ac:dyDescent="0.25">
      <c r="A24" s="35"/>
      <c r="B24" s="183" t="s">
        <v>90</v>
      </c>
      <c r="C24" s="184"/>
      <c r="D24" s="185"/>
      <c r="E24" s="176">
        <f>SUM(E21:E23)</f>
        <v>96</v>
      </c>
      <c r="F24" s="176">
        <f t="shared" ref="F24:I24" si="0">SUM(F21:F23)</f>
        <v>2</v>
      </c>
      <c r="G24" s="176">
        <f t="shared" si="0"/>
        <v>69</v>
      </c>
      <c r="H24" s="176">
        <f t="shared" si="0"/>
        <v>20</v>
      </c>
      <c r="I24" s="176">
        <f t="shared" si="0"/>
        <v>113</v>
      </c>
      <c r="J24" s="177">
        <v>0</v>
      </c>
      <c r="K24" s="35" t="e">
        <f>SUM(K21:K23)</f>
        <v>#DIV/0!</v>
      </c>
      <c r="L24" s="178">
        <f>PRODUCT((F24+G24)/E24)</f>
        <v>0.73958333333333337</v>
      </c>
      <c r="M24" s="178">
        <f>PRODUCT(H24/E24)</f>
        <v>0.20833333333333334</v>
      </c>
      <c r="N24" s="178">
        <f>PRODUCT((F24+G24+H24)/E24)</f>
        <v>0.94791666666666663</v>
      </c>
      <c r="O24" s="178">
        <v>1.49</v>
      </c>
      <c r="Q24" s="24"/>
      <c r="R24" s="24"/>
      <c r="S24" s="24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24"/>
      <c r="F25" s="24"/>
      <c r="G25" s="24"/>
      <c r="H25" s="24"/>
      <c r="I25" s="24"/>
      <c r="J25" s="35"/>
      <c r="K25" s="35"/>
      <c r="L25" s="24"/>
      <c r="M25" s="24"/>
      <c r="N25" s="24"/>
      <c r="O25" s="24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J85" s="35"/>
      <c r="K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35"/>
      <c r="R96" s="35"/>
      <c r="S96" s="35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A181" s="35"/>
      <c r="B181" s="35"/>
      <c r="C181" s="35"/>
      <c r="D181" s="35"/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5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24"/>
      <c r="AL189" s="24"/>
    </row>
    <row r="190" spans="1:57" x14ac:dyDescent="0.25"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</row>
    <row r="191" spans="1:57" x14ac:dyDescent="0.25"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</row>
    <row r="192" spans="1:57" x14ac:dyDescent="0.25"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19" spans="12:38" ht="14.25" x14ac:dyDescent="0.2">
      <c r="L219"/>
      <c r="M219"/>
      <c r="N219"/>
      <c r="O219"/>
      <c r="P219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/>
      <c r="AL219"/>
    </row>
    <row r="220" spans="12:38" ht="14.25" x14ac:dyDescent="0.2">
      <c r="L220"/>
      <c r="M220"/>
      <c r="N220"/>
      <c r="O220"/>
      <c r="P220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/>
      <c r="AL220"/>
    </row>
    <row r="221" spans="12:38" ht="14.25" x14ac:dyDescent="0.2">
      <c r="L221"/>
      <c r="M221"/>
      <c r="N221"/>
      <c r="O221"/>
      <c r="P221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/>
      <c r="AL2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9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8" style="147" customWidth="1"/>
    <col min="3" max="3" width="7.42578125" style="148" customWidth="1"/>
    <col min="4" max="4" width="5.85546875" style="147" customWidth="1"/>
    <col min="5" max="8" width="5.7109375" style="149" customWidth="1"/>
    <col min="9" max="9" width="10.7109375" style="149" customWidth="1"/>
    <col min="10" max="10" width="0.5703125" style="149" customWidth="1"/>
    <col min="11" max="13" width="5.7109375" style="149" customWidth="1"/>
    <col min="14" max="14" width="10.7109375" style="149" customWidth="1"/>
    <col min="15" max="17" width="5.7109375" style="149" customWidth="1"/>
    <col min="18" max="18" width="10.5703125" style="149" customWidth="1"/>
    <col min="19" max="21" width="3.7109375" style="107" customWidth="1"/>
    <col min="22" max="22" width="41.5703125" style="107" customWidth="1"/>
    <col min="23" max="23" width="58" style="107" customWidth="1"/>
    <col min="24" max="24" width="44.140625" style="107" customWidth="1"/>
    <col min="25" max="25" width="20.5703125" style="107" customWidth="1"/>
    <col min="26" max="16384" width="9.140625" style="107"/>
  </cols>
  <sheetData>
    <row r="1" spans="1:28" s="89" customFormat="1" ht="23.1" customHeight="1" x14ac:dyDescent="0.3">
      <c r="A1" s="84"/>
      <c r="B1" s="80" t="s">
        <v>58</v>
      </c>
      <c r="C1" s="85"/>
      <c r="D1" s="86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6"/>
      <c r="T1" s="86"/>
      <c r="U1" s="86"/>
      <c r="V1" s="88"/>
      <c r="W1" s="84"/>
      <c r="X1" s="84"/>
      <c r="Y1" s="84"/>
    </row>
    <row r="2" spans="1:28" s="95" customFormat="1" ht="20.100000000000001" customHeight="1" x14ac:dyDescent="0.25">
      <c r="A2" s="90"/>
      <c r="B2" s="81" t="s">
        <v>59</v>
      </c>
      <c r="C2" s="91"/>
      <c r="D2" s="83"/>
      <c r="E2" s="83" t="s">
        <v>60</v>
      </c>
      <c r="F2" s="82"/>
      <c r="G2" s="92"/>
      <c r="H2" s="91"/>
      <c r="I2" s="92"/>
      <c r="J2" s="82"/>
      <c r="K2" s="92"/>
      <c r="L2" s="92"/>
      <c r="M2" s="82"/>
      <c r="N2" s="92"/>
      <c r="O2" s="92"/>
      <c r="P2" s="82"/>
      <c r="Q2" s="92"/>
      <c r="R2" s="91"/>
      <c r="S2" s="82"/>
      <c r="T2" s="82"/>
      <c r="U2" s="82"/>
      <c r="V2" s="93"/>
      <c r="W2" s="94"/>
      <c r="X2" s="94"/>
      <c r="Y2" s="94"/>
      <c r="Z2" s="94"/>
    </row>
    <row r="3" spans="1:28" s="106" customFormat="1" ht="15" customHeight="1" x14ac:dyDescent="0.25">
      <c r="A3" s="96"/>
      <c r="B3" s="25" t="s">
        <v>61</v>
      </c>
      <c r="C3" s="97" t="s">
        <v>12</v>
      </c>
      <c r="D3" s="98"/>
      <c r="E3" s="99"/>
      <c r="F3" s="98"/>
      <c r="G3" s="98"/>
      <c r="H3" s="98"/>
      <c r="I3" s="100"/>
      <c r="J3" s="101"/>
      <c r="K3" s="102" t="s">
        <v>14</v>
      </c>
      <c r="L3" s="98"/>
      <c r="M3" s="98"/>
      <c r="N3" s="100"/>
      <c r="O3" s="102" t="s">
        <v>15</v>
      </c>
      <c r="P3" s="98"/>
      <c r="Q3" s="14"/>
      <c r="R3" s="100"/>
      <c r="S3" s="103" t="s">
        <v>62</v>
      </c>
      <c r="T3" s="98"/>
      <c r="U3" s="100"/>
      <c r="V3" s="104" t="s">
        <v>63</v>
      </c>
      <c r="W3" s="105"/>
      <c r="X3" s="105"/>
      <c r="Y3" s="105"/>
      <c r="Z3" s="105"/>
    </row>
    <row r="4" spans="1:28" ht="15" customHeight="1" x14ac:dyDescent="0.25">
      <c r="A4" s="96"/>
      <c r="B4" s="18" t="s">
        <v>0</v>
      </c>
      <c r="C4" s="16" t="s">
        <v>1</v>
      </c>
      <c r="D4" s="18" t="s">
        <v>4</v>
      </c>
      <c r="E4" s="18" t="s">
        <v>64</v>
      </c>
      <c r="F4" s="18" t="s">
        <v>65</v>
      </c>
      <c r="G4" s="15" t="s">
        <v>66</v>
      </c>
      <c r="H4" s="15" t="s">
        <v>30</v>
      </c>
      <c r="I4" s="18" t="s">
        <v>67</v>
      </c>
      <c r="J4" s="30"/>
      <c r="K4" s="18" t="s">
        <v>64</v>
      </c>
      <c r="L4" s="18" t="s">
        <v>65</v>
      </c>
      <c r="M4" s="15" t="s">
        <v>30</v>
      </c>
      <c r="N4" s="18" t="s">
        <v>67</v>
      </c>
      <c r="O4" s="18" t="s">
        <v>64</v>
      </c>
      <c r="P4" s="18" t="s">
        <v>65</v>
      </c>
      <c r="Q4" s="15" t="s">
        <v>30</v>
      </c>
      <c r="R4" s="18" t="s">
        <v>67</v>
      </c>
      <c r="S4" s="15">
        <v>1</v>
      </c>
      <c r="T4" s="17">
        <v>2</v>
      </c>
      <c r="U4" s="18">
        <v>3</v>
      </c>
      <c r="V4" s="100"/>
      <c r="W4" s="105"/>
      <c r="X4" s="105"/>
      <c r="Y4" s="105"/>
      <c r="Z4" s="105"/>
    </row>
    <row r="5" spans="1:28" ht="15" customHeight="1" x14ac:dyDescent="0.25">
      <c r="A5" s="96"/>
      <c r="B5" s="25">
        <v>1984</v>
      </c>
      <c r="C5" s="28" t="s">
        <v>35</v>
      </c>
      <c r="D5" s="25" t="s">
        <v>55</v>
      </c>
      <c r="E5" s="25"/>
      <c r="F5" s="25"/>
      <c r="G5" s="25"/>
      <c r="H5" s="25"/>
      <c r="I5" s="52"/>
      <c r="J5" s="30"/>
      <c r="K5" s="25">
        <v>2</v>
      </c>
      <c r="L5" s="25">
        <v>1</v>
      </c>
      <c r="M5" s="25">
        <v>1</v>
      </c>
      <c r="N5" s="52">
        <f>PRODUCT(L5/K5)</f>
        <v>0.5</v>
      </c>
      <c r="O5" s="25"/>
      <c r="P5" s="25"/>
      <c r="Q5" s="25"/>
      <c r="R5" s="25"/>
      <c r="S5" s="26"/>
      <c r="T5" s="29"/>
      <c r="U5" s="25"/>
      <c r="V5" s="104" t="s">
        <v>68</v>
      </c>
      <c r="W5" s="105"/>
      <c r="X5" s="105"/>
      <c r="Y5" s="105"/>
      <c r="Z5" s="105"/>
    </row>
    <row r="6" spans="1:28" ht="15" customHeight="1" x14ac:dyDescent="0.25">
      <c r="A6" s="96"/>
      <c r="B6" s="25">
        <v>1990</v>
      </c>
      <c r="C6" s="28" t="s">
        <v>69</v>
      </c>
      <c r="D6" s="25" t="s">
        <v>70</v>
      </c>
      <c r="E6" s="25">
        <v>26</v>
      </c>
      <c r="F6" s="25">
        <v>10</v>
      </c>
      <c r="G6" s="25">
        <v>0</v>
      </c>
      <c r="H6" s="25">
        <v>16</v>
      </c>
      <c r="I6" s="52">
        <f>PRODUCT(F6/E6)</f>
        <v>0.38461538461538464</v>
      </c>
      <c r="J6" s="30"/>
      <c r="K6" s="25"/>
      <c r="L6" s="25"/>
      <c r="M6" s="25"/>
      <c r="N6" s="52"/>
      <c r="O6" s="25">
        <v>5</v>
      </c>
      <c r="P6" s="25">
        <v>2</v>
      </c>
      <c r="Q6" s="25">
        <v>3</v>
      </c>
      <c r="R6" s="52">
        <f>PRODUCT(P6/O6)</f>
        <v>0.4</v>
      </c>
      <c r="S6" s="26"/>
      <c r="T6" s="29"/>
      <c r="U6" s="25"/>
      <c r="V6" s="104" t="s">
        <v>71</v>
      </c>
      <c r="W6" s="105"/>
      <c r="X6" s="105"/>
      <c r="Y6" s="105"/>
      <c r="Z6" s="105"/>
    </row>
    <row r="7" spans="1:28" ht="15" customHeight="1" x14ac:dyDescent="0.25">
      <c r="A7" s="96"/>
      <c r="B7" s="108" t="s">
        <v>7</v>
      </c>
      <c r="C7" s="22"/>
      <c r="D7" s="109"/>
      <c r="E7" s="110">
        <f>SUM(E5:E6)</f>
        <v>26</v>
      </c>
      <c r="F7" s="110">
        <f>SUM(F5:F6)</f>
        <v>10</v>
      </c>
      <c r="G7" s="110">
        <f>SUM(G5:G6)</f>
        <v>0</v>
      </c>
      <c r="H7" s="110">
        <f>SUM(H5:H6)</f>
        <v>16</v>
      </c>
      <c r="I7" s="111">
        <f>PRODUCT(F7/E7)</f>
        <v>0.38461538461538464</v>
      </c>
      <c r="J7" s="30"/>
      <c r="K7" s="110">
        <f>SUM(K5:K6)</f>
        <v>2</v>
      </c>
      <c r="L7" s="110">
        <f>SUM(L5:L6)</f>
        <v>1</v>
      </c>
      <c r="M7" s="110">
        <f>SUM(M5:M6)</f>
        <v>1</v>
      </c>
      <c r="N7" s="111">
        <f>PRODUCT(L7/K7)</f>
        <v>0.5</v>
      </c>
      <c r="O7" s="110">
        <f>SUM(O5:O6)</f>
        <v>5</v>
      </c>
      <c r="P7" s="110">
        <f>SUM(P5:P6)</f>
        <v>2</v>
      </c>
      <c r="Q7" s="110">
        <f>SUM(Q5:Q6)</f>
        <v>3</v>
      </c>
      <c r="R7" s="111">
        <f>PRODUCT(P7/O7)</f>
        <v>0.4</v>
      </c>
      <c r="S7" s="110">
        <f>SUM(S5:S6)</f>
        <v>0</v>
      </c>
      <c r="T7" s="110">
        <f>SUM(T5:T6)</f>
        <v>0</v>
      </c>
      <c r="U7" s="110">
        <f>SUM(U5:U6)</f>
        <v>0</v>
      </c>
      <c r="V7" s="104"/>
      <c r="W7" s="105"/>
      <c r="X7" s="105"/>
      <c r="Y7" s="105"/>
      <c r="Z7" s="105"/>
    </row>
    <row r="8" spans="1:28" s="106" customFormat="1" ht="15" customHeight="1" x14ac:dyDescent="0.25">
      <c r="A8" s="96"/>
      <c r="B8" s="112"/>
      <c r="C8" s="113"/>
      <c r="D8" s="114"/>
      <c r="E8" s="114"/>
      <c r="F8" s="114"/>
      <c r="G8" s="114"/>
      <c r="H8" s="114"/>
      <c r="I8" s="114"/>
      <c r="J8" s="115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6"/>
      <c r="W8" s="105"/>
      <c r="X8" s="105"/>
      <c r="Y8" s="105"/>
      <c r="Z8" s="105"/>
    </row>
    <row r="9" spans="1:28" ht="15" customHeight="1" x14ac:dyDescent="0.25">
      <c r="A9" s="96"/>
      <c r="B9" s="103" t="s">
        <v>72</v>
      </c>
      <c r="C9" s="117"/>
      <c r="D9" s="118"/>
      <c r="E9" s="119" t="s">
        <v>64</v>
      </c>
      <c r="F9" s="119" t="s">
        <v>65</v>
      </c>
      <c r="G9" s="100" t="s">
        <v>66</v>
      </c>
      <c r="H9" s="100" t="s">
        <v>30</v>
      </c>
      <c r="I9" s="119" t="s">
        <v>67</v>
      </c>
      <c r="J9" s="24"/>
      <c r="K9" s="120" t="s">
        <v>73</v>
      </c>
      <c r="L9" s="109"/>
      <c r="M9" s="109"/>
      <c r="N9" s="18" t="s">
        <v>74</v>
      </c>
      <c r="O9" s="18" t="s">
        <v>64</v>
      </c>
      <c r="P9" s="18" t="s">
        <v>65</v>
      </c>
      <c r="Q9" s="18" t="s">
        <v>30</v>
      </c>
      <c r="R9" s="18" t="s">
        <v>67</v>
      </c>
      <c r="S9" s="121"/>
      <c r="T9" s="122"/>
      <c r="U9" s="123"/>
      <c r="V9" s="124"/>
      <c r="W9" s="105"/>
      <c r="X9" s="105"/>
      <c r="Y9" s="105"/>
      <c r="Z9" s="105"/>
    </row>
    <row r="10" spans="1:28" ht="15" customHeight="1" x14ac:dyDescent="0.2">
      <c r="A10" s="96"/>
      <c r="B10" s="125" t="s">
        <v>12</v>
      </c>
      <c r="C10" s="126"/>
      <c r="D10" s="127"/>
      <c r="E10" s="25">
        <f>PRODUCT(E7)</f>
        <v>26</v>
      </c>
      <c r="F10" s="25">
        <f>PRODUCT(F7)</f>
        <v>10</v>
      </c>
      <c r="G10" s="25">
        <f>PRODUCT(G7)</f>
        <v>0</v>
      </c>
      <c r="H10" s="25">
        <f>PRODUCT(H7)</f>
        <v>16</v>
      </c>
      <c r="I10" s="52">
        <f>PRODUCT(F10/E10)</f>
        <v>0.38461538461538464</v>
      </c>
      <c r="J10" s="24"/>
      <c r="K10" s="125" t="s">
        <v>75</v>
      </c>
      <c r="L10" s="126"/>
      <c r="M10" s="126"/>
      <c r="N10" s="128"/>
      <c r="O10" s="25"/>
      <c r="P10" s="25"/>
      <c r="Q10" s="25"/>
      <c r="R10" s="52"/>
      <c r="S10" s="129"/>
      <c r="T10" s="130"/>
      <c r="U10" s="131"/>
      <c r="V10" s="132"/>
      <c r="W10" s="105"/>
      <c r="X10" s="105"/>
      <c r="Y10" s="105"/>
      <c r="Z10" s="105"/>
    </row>
    <row r="11" spans="1:28" ht="15" customHeight="1" x14ac:dyDescent="0.2">
      <c r="A11" s="96"/>
      <c r="B11" s="133" t="s">
        <v>14</v>
      </c>
      <c r="C11" s="134"/>
      <c r="D11" s="135"/>
      <c r="E11" s="25">
        <f>SUM(K7)</f>
        <v>2</v>
      </c>
      <c r="F11" s="25">
        <f>SUM(L7)</f>
        <v>1</v>
      </c>
      <c r="G11" s="25">
        <v>0</v>
      </c>
      <c r="H11" s="25">
        <f>SUM(M7)</f>
        <v>1</v>
      </c>
      <c r="I11" s="52">
        <f>PRODUCT(F11/E11)</f>
        <v>0.5</v>
      </c>
      <c r="J11" s="24"/>
      <c r="K11" s="136" t="s">
        <v>76</v>
      </c>
      <c r="L11" s="137"/>
      <c r="M11" s="137"/>
      <c r="N11" s="128"/>
      <c r="O11" s="25"/>
      <c r="P11" s="25"/>
      <c r="Q11" s="25"/>
      <c r="R11" s="52"/>
      <c r="S11" s="129"/>
      <c r="T11" s="138"/>
      <c r="U11" s="139"/>
      <c r="V11" s="140"/>
      <c r="W11" s="105"/>
      <c r="X11" s="105"/>
      <c r="Y11" s="105"/>
      <c r="Z11" s="105"/>
    </row>
    <row r="12" spans="1:28" ht="15" customHeight="1" x14ac:dyDescent="0.2">
      <c r="A12" s="96"/>
      <c r="B12" s="125" t="s">
        <v>15</v>
      </c>
      <c r="C12" s="126"/>
      <c r="D12" s="127"/>
      <c r="E12" s="25">
        <f>SUM(O7)</f>
        <v>5</v>
      </c>
      <c r="F12" s="25">
        <f>SUM(P7)</f>
        <v>2</v>
      </c>
      <c r="G12" s="25">
        <f>SUM(Q7)</f>
        <v>3</v>
      </c>
      <c r="H12" s="25">
        <f>SUM(Q7)</f>
        <v>3</v>
      </c>
      <c r="I12" s="52">
        <f>PRODUCT(F12/E12)</f>
        <v>0.4</v>
      </c>
      <c r="J12" s="24"/>
      <c r="K12" s="125" t="s">
        <v>77</v>
      </c>
      <c r="L12" s="126"/>
      <c r="M12" s="11"/>
      <c r="N12" s="128"/>
      <c r="O12" s="25"/>
      <c r="P12" s="25"/>
      <c r="Q12" s="25"/>
      <c r="R12" s="52"/>
      <c r="S12" s="129"/>
      <c r="T12" s="130"/>
      <c r="U12" s="139"/>
      <c r="V12" s="140"/>
      <c r="W12" s="105"/>
      <c r="X12" s="105"/>
      <c r="Y12" s="105"/>
      <c r="Z12" s="105"/>
    </row>
    <row r="13" spans="1:28" ht="15" customHeight="1" x14ac:dyDescent="0.2">
      <c r="A13" s="96"/>
      <c r="B13" s="122" t="s">
        <v>24</v>
      </c>
      <c r="C13" s="20"/>
      <c r="D13" s="141"/>
      <c r="E13" s="18">
        <f>SUM(E10:E12)</f>
        <v>33</v>
      </c>
      <c r="F13" s="18">
        <f>SUM(F10:F12)</f>
        <v>13</v>
      </c>
      <c r="G13" s="18">
        <f>SUM(G10:G12)</f>
        <v>3</v>
      </c>
      <c r="H13" s="18">
        <f>SUM(H10:H12)</f>
        <v>20</v>
      </c>
      <c r="I13" s="142">
        <f>PRODUCT(F13/E13)</f>
        <v>0.39393939393939392</v>
      </c>
      <c r="J13" s="24"/>
      <c r="K13" s="122" t="s">
        <v>24</v>
      </c>
      <c r="L13" s="141"/>
      <c r="M13" s="141"/>
      <c r="N13" s="18"/>
      <c r="O13" s="18"/>
      <c r="P13" s="18"/>
      <c r="Q13" s="18"/>
      <c r="R13" s="142"/>
      <c r="S13" s="143"/>
      <c r="T13" s="122"/>
      <c r="U13" s="141"/>
      <c r="V13" s="144"/>
      <c r="W13" s="105"/>
      <c r="X13" s="105"/>
      <c r="Y13" s="105"/>
      <c r="Z13" s="105"/>
    </row>
    <row r="14" spans="1:28" s="145" customFormat="1" ht="15" customHeight="1" x14ac:dyDescent="0.2">
      <c r="A14" s="96"/>
      <c r="B14" s="24"/>
      <c r="C14" s="70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ht="15" customHeight="1" x14ac:dyDescent="0.2">
      <c r="A15" s="146"/>
      <c r="B15" s="96" t="s">
        <v>78</v>
      </c>
      <c r="C15" s="70" t="s">
        <v>47</v>
      </c>
      <c r="D15" s="96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ht="15" customHeight="1" x14ac:dyDescent="0.2">
      <c r="A16" s="96"/>
      <c r="B16" s="24"/>
      <c r="C16" s="70" t="s">
        <v>79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15" customHeight="1" x14ac:dyDescent="0.2">
      <c r="A17" s="96"/>
      <c r="B17" s="24"/>
      <c r="C17" s="70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s="145" customFormat="1" ht="15" customHeight="1" x14ac:dyDescent="0.2">
      <c r="A18" s="96"/>
      <c r="B18" s="24"/>
      <c r="C18" s="7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s="145" customFormat="1" ht="15" customHeight="1" x14ac:dyDescent="0.2">
      <c r="A19" s="96"/>
      <c r="B19" s="24"/>
      <c r="C19" s="70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s="145" customFormat="1" ht="15" customHeight="1" x14ac:dyDescent="0.2">
      <c r="A20" s="96"/>
      <c r="B20" s="24"/>
      <c r="C20" s="70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s="145" customFormat="1" ht="15" customHeight="1" x14ac:dyDescent="0.2">
      <c r="A21" s="96"/>
      <c r="B21" s="24"/>
      <c r="C21" s="70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s="145" customFormat="1" ht="15" customHeight="1" x14ac:dyDescent="0.2">
      <c r="A22" s="96"/>
      <c r="B22" s="24"/>
      <c r="C22" s="70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s="145" customFormat="1" ht="15" customHeight="1" x14ac:dyDescent="0.2">
      <c r="A23" s="96"/>
      <c r="B23" s="24"/>
      <c r="C23" s="70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s="145" customFormat="1" ht="15" customHeight="1" x14ac:dyDescent="0.2">
      <c r="A24" s="96"/>
      <c r="B24" s="24"/>
      <c r="C24" s="70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s="145" customFormat="1" ht="15" customHeight="1" x14ac:dyDescent="0.2">
      <c r="A25" s="96"/>
      <c r="B25" s="24"/>
      <c r="C25" s="70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s="145" customFormat="1" ht="15" customHeight="1" x14ac:dyDescent="0.2">
      <c r="A26" s="96"/>
      <c r="B26" s="24"/>
      <c r="C26" s="70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s="145" customFormat="1" ht="15" customHeight="1" x14ac:dyDescent="0.2">
      <c r="A27" s="96"/>
      <c r="B27" s="24"/>
      <c r="C27" s="70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s="145" customFormat="1" ht="15" customHeight="1" x14ac:dyDescent="0.2">
      <c r="A28" s="96"/>
      <c r="B28" s="24"/>
      <c r="C28" s="70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s="145" customFormat="1" ht="15" customHeight="1" x14ac:dyDescent="0.2">
      <c r="A29" s="96"/>
      <c r="B29" s="24"/>
      <c r="C29" s="70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s="145" customFormat="1" ht="15" customHeight="1" x14ac:dyDescent="0.2">
      <c r="A30" s="96"/>
      <c r="B30" s="24"/>
      <c r="C30" s="70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s="145" customFormat="1" ht="15" customHeight="1" x14ac:dyDescent="0.2">
      <c r="A31" s="96"/>
      <c r="B31" s="24"/>
      <c r="C31" s="70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s="145" customFormat="1" ht="15" customHeight="1" x14ac:dyDescent="0.2">
      <c r="A32" s="96"/>
      <c r="B32" s="24"/>
      <c r="C32" s="70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s="145" customFormat="1" ht="15" customHeight="1" x14ac:dyDescent="0.2">
      <c r="A33" s="96"/>
      <c r="B33" s="24"/>
      <c r="C33" s="70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s="145" customFormat="1" ht="15" customHeight="1" x14ac:dyDescent="0.2">
      <c r="A34" s="96"/>
      <c r="B34" s="24"/>
      <c r="C34" s="70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s="145" customFormat="1" ht="15" customHeight="1" x14ac:dyDescent="0.2">
      <c r="A35" s="96"/>
      <c r="B35" s="24"/>
      <c r="C35" s="70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s="145" customFormat="1" ht="15" customHeight="1" x14ac:dyDescent="0.2">
      <c r="A36" s="96"/>
      <c r="B36" s="24"/>
      <c r="C36" s="7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s="145" customFormat="1" ht="15" customHeight="1" x14ac:dyDescent="0.2">
      <c r="A37" s="96"/>
      <c r="B37" s="24"/>
      <c r="C37" s="70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s="145" customFormat="1" ht="15" customHeight="1" x14ac:dyDescent="0.2">
      <c r="A38" s="96"/>
      <c r="B38" s="24"/>
      <c r="C38" s="70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s="145" customFormat="1" ht="15" customHeight="1" x14ac:dyDescent="0.2">
      <c r="A39" s="96"/>
      <c r="B39" s="24"/>
      <c r="C39" s="7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s="145" customFormat="1" ht="15" customHeight="1" x14ac:dyDescent="0.2">
      <c r="A40" s="96"/>
      <c r="B40" s="24"/>
      <c r="C40" s="70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s="145" customFormat="1" ht="15" customHeight="1" x14ac:dyDescent="0.2">
      <c r="A41" s="96"/>
      <c r="B41" s="24"/>
      <c r="C41" s="70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s="145" customFormat="1" ht="15" customHeight="1" x14ac:dyDescent="0.2">
      <c r="A42" s="96"/>
      <c r="B42" s="24"/>
      <c r="C42" s="7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s="145" customFormat="1" ht="15" customHeight="1" x14ac:dyDescent="0.2">
      <c r="A43" s="96"/>
      <c r="B43" s="24"/>
      <c r="C43" s="70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s="145" customFormat="1" ht="15" customHeight="1" x14ac:dyDescent="0.2">
      <c r="A44" s="96"/>
      <c r="B44" s="24"/>
      <c r="C44" s="70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s="145" customFormat="1" ht="15" customHeight="1" x14ac:dyDescent="0.2">
      <c r="A45" s="96"/>
      <c r="B45" s="24"/>
      <c r="C45" s="70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s="145" customFormat="1" ht="15" customHeight="1" x14ac:dyDescent="0.2">
      <c r="A46" s="96"/>
      <c r="B46" s="24"/>
      <c r="C46" s="70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s="145" customFormat="1" ht="15" customHeight="1" x14ac:dyDescent="0.2">
      <c r="A47" s="96"/>
      <c r="B47" s="24"/>
      <c r="C47" s="70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s="145" customFormat="1" ht="15" customHeight="1" x14ac:dyDescent="0.2">
      <c r="A48" s="96"/>
      <c r="B48" s="24"/>
      <c r="C48" s="70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s="145" customFormat="1" ht="15" customHeight="1" x14ac:dyDescent="0.2">
      <c r="A49" s="96"/>
      <c r="B49" s="24"/>
      <c r="C49" s="70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s="145" customFormat="1" ht="15" customHeight="1" x14ac:dyDescent="0.2">
      <c r="A50" s="96"/>
      <c r="B50" s="24"/>
      <c r="C50" s="70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s="145" customFormat="1" ht="15" customHeight="1" x14ac:dyDescent="0.2">
      <c r="A51" s="96"/>
      <c r="B51" s="24"/>
      <c r="C51" s="70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s="145" customFormat="1" ht="15" customHeight="1" x14ac:dyDescent="0.2">
      <c r="A52" s="96"/>
      <c r="B52" s="24"/>
      <c r="C52" s="70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s="145" customFormat="1" ht="15" customHeight="1" x14ac:dyDescent="0.2">
      <c r="A53" s="96"/>
      <c r="B53" s="24"/>
      <c r="C53" s="70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s="145" customFormat="1" ht="15" customHeight="1" x14ac:dyDescent="0.2">
      <c r="A54" s="96"/>
      <c r="B54" s="24"/>
      <c r="C54" s="70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spans="1:28" s="145" customFormat="1" ht="15" customHeight="1" x14ac:dyDescent="0.2">
      <c r="A55" s="96"/>
      <c r="B55" s="24"/>
      <c r="C55" s="70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s="145" customFormat="1" ht="15" customHeight="1" x14ac:dyDescent="0.2">
      <c r="A56" s="96"/>
      <c r="B56" s="24"/>
      <c r="C56" s="70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s="145" customFormat="1" ht="15" customHeight="1" x14ac:dyDescent="0.2">
      <c r="A57" s="96"/>
      <c r="B57" s="24"/>
      <c r="C57" s="70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s="145" customFormat="1" ht="15" customHeight="1" x14ac:dyDescent="0.2">
      <c r="A58" s="96"/>
      <c r="B58" s="24"/>
      <c r="C58" s="70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spans="1:28" s="145" customFormat="1" ht="15" customHeight="1" x14ac:dyDescent="0.2">
      <c r="A59" s="96"/>
      <c r="B59" s="24"/>
      <c r="C59" s="70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s="145" customFormat="1" ht="15" customHeight="1" x14ac:dyDescent="0.2">
      <c r="A60" s="96"/>
      <c r="B60" s="24"/>
      <c r="C60" s="70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s="145" customFormat="1" ht="15" customHeight="1" x14ac:dyDescent="0.2">
      <c r="A61" s="96"/>
      <c r="B61" s="24"/>
      <c r="C61" s="70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s="145" customFormat="1" ht="15" customHeight="1" x14ac:dyDescent="0.2">
      <c r="A62" s="96"/>
      <c r="B62" s="24"/>
      <c r="C62" s="70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s="145" customFormat="1" ht="15" customHeight="1" x14ac:dyDescent="0.2">
      <c r="A63" s="96"/>
      <c r="B63" s="24"/>
      <c r="C63" s="70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s="145" customFormat="1" ht="15" customHeight="1" x14ac:dyDescent="0.2">
      <c r="A64" s="96"/>
      <c r="B64" s="24"/>
      <c r="C64" s="70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s="145" customFormat="1" ht="15" customHeight="1" x14ac:dyDescent="0.2">
      <c r="A65" s="96"/>
      <c r="B65" s="24"/>
      <c r="C65" s="70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s="145" customFormat="1" ht="15" customHeight="1" x14ac:dyDescent="0.2">
      <c r="A66" s="96"/>
      <c r="B66" s="24"/>
      <c r="C66" s="70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s="145" customFormat="1" ht="15" customHeight="1" x14ac:dyDescent="0.2">
      <c r="A67" s="96"/>
      <c r="B67" s="24"/>
      <c r="C67" s="70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s="145" customFormat="1" ht="15" customHeight="1" x14ac:dyDescent="0.2">
      <c r="A68" s="96"/>
      <c r="B68" s="24"/>
      <c r="C68" s="70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s="145" customFormat="1" ht="15" customHeight="1" x14ac:dyDescent="0.2">
      <c r="A69" s="96"/>
      <c r="B69" s="24"/>
      <c r="C69" s="70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s="145" customFormat="1" ht="15" customHeight="1" x14ac:dyDescent="0.2">
      <c r="A70" s="96"/>
      <c r="B70" s="24"/>
      <c r="C70" s="70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s="145" customFormat="1" ht="15" customHeight="1" x14ac:dyDescent="0.2">
      <c r="A71" s="96"/>
      <c r="B71" s="24"/>
      <c r="C71" s="70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s="145" customFormat="1" ht="15" customHeight="1" x14ac:dyDescent="0.2">
      <c r="A72" s="96"/>
      <c r="B72" s="24"/>
      <c r="C72" s="70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s="145" customFormat="1" ht="15" customHeight="1" x14ac:dyDescent="0.2">
      <c r="A73" s="96"/>
      <c r="B73" s="24"/>
      <c r="C73" s="70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s="145" customFormat="1" ht="15" customHeight="1" x14ac:dyDescent="0.2">
      <c r="A74" s="96"/>
      <c r="B74" s="24"/>
      <c r="C74" s="70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s="145" customFormat="1" ht="15" customHeight="1" x14ac:dyDescent="0.2">
      <c r="A75" s="96"/>
      <c r="B75" s="24"/>
      <c r="C75" s="70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s="145" customFormat="1" ht="15" customHeight="1" x14ac:dyDescent="0.2">
      <c r="A76" s="96"/>
      <c r="B76" s="24"/>
      <c r="C76" s="70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s="145" customFormat="1" ht="15" customHeight="1" x14ac:dyDescent="0.2">
      <c r="A77" s="96"/>
      <c r="B77" s="24"/>
      <c r="C77" s="70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s="145" customFormat="1" ht="15" customHeight="1" x14ac:dyDescent="0.2">
      <c r="A78" s="96"/>
      <c r="B78" s="24"/>
      <c r="C78" s="70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s="145" customFormat="1" ht="15" customHeight="1" x14ac:dyDescent="0.2">
      <c r="A79" s="96"/>
      <c r="B79" s="24"/>
      <c r="C79" s="70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s="145" customFormat="1" ht="15" customHeight="1" x14ac:dyDescent="0.2">
      <c r="A80" s="96"/>
      <c r="B80" s="24"/>
      <c r="C80" s="70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s="145" customFormat="1" ht="15" customHeight="1" x14ac:dyDescent="0.2">
      <c r="A81" s="96"/>
      <c r="B81" s="24"/>
      <c r="C81" s="70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s="145" customFormat="1" ht="15" customHeight="1" x14ac:dyDescent="0.2">
      <c r="A82" s="96"/>
      <c r="B82" s="24"/>
      <c r="C82" s="70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s="145" customFormat="1" ht="15" customHeight="1" x14ac:dyDescent="0.2">
      <c r="A83" s="96"/>
      <c r="B83" s="24"/>
      <c r="C83" s="70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s="145" customFormat="1" ht="15" customHeight="1" x14ac:dyDescent="0.2">
      <c r="A84" s="96"/>
      <c r="B84" s="24"/>
      <c r="C84" s="70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s="145" customFormat="1" ht="15" customHeight="1" x14ac:dyDescent="0.2">
      <c r="A85" s="96"/>
      <c r="B85" s="24"/>
      <c r="C85" s="70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s="145" customFormat="1" ht="15" customHeight="1" x14ac:dyDescent="0.2">
      <c r="A86" s="96"/>
      <c r="B86" s="24"/>
      <c r="C86" s="70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s="145" customFormat="1" ht="15" customHeight="1" x14ac:dyDescent="0.2">
      <c r="A87" s="96"/>
      <c r="B87" s="24"/>
      <c r="C87" s="70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s="145" customFormat="1" ht="15" customHeight="1" x14ac:dyDescent="0.2">
      <c r="A88" s="96"/>
      <c r="B88" s="24"/>
      <c r="C88" s="70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s="145" customFormat="1" ht="15" customHeight="1" x14ac:dyDescent="0.2">
      <c r="A89" s="96"/>
      <c r="B89" s="24"/>
      <c r="C89" s="70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s="145" customFormat="1" ht="15" customHeight="1" x14ac:dyDescent="0.2">
      <c r="A90" s="96"/>
      <c r="B90" s="24"/>
      <c r="C90" s="70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s="145" customFormat="1" ht="15" customHeight="1" x14ac:dyDescent="0.2">
      <c r="A91" s="96"/>
      <c r="B91" s="24"/>
      <c r="C91" s="70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s="145" customFormat="1" ht="15" customHeight="1" x14ac:dyDescent="0.2">
      <c r="A92" s="96"/>
      <c r="B92" s="24"/>
      <c r="C92" s="70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s="145" customFormat="1" ht="15" customHeight="1" x14ac:dyDescent="0.2">
      <c r="A93" s="96"/>
      <c r="B93" s="24"/>
      <c r="C93" s="70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s="145" customFormat="1" ht="15" customHeight="1" x14ac:dyDescent="0.2">
      <c r="A94" s="96"/>
      <c r="B94" s="24"/>
      <c r="C94" s="70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s="145" customFormat="1" ht="15" customHeight="1" x14ac:dyDescent="0.2">
      <c r="A95" s="96"/>
      <c r="B95" s="24"/>
      <c r="C95" s="70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s="145" customFormat="1" ht="15" customHeight="1" x14ac:dyDescent="0.2">
      <c r="A96" s="96"/>
      <c r="B96" s="24"/>
      <c r="C96" s="70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s="145" customFormat="1" ht="15" customHeight="1" x14ac:dyDescent="0.2">
      <c r="A97" s="96"/>
      <c r="B97" s="24"/>
      <c r="C97" s="70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s="145" customFormat="1" ht="15" customHeight="1" x14ac:dyDescent="0.2">
      <c r="A98" s="96"/>
      <c r="B98" s="24"/>
      <c r="C98" s="70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s="145" customFormat="1" ht="15" customHeight="1" x14ac:dyDescent="0.2">
      <c r="A99" s="96"/>
      <c r="B99" s="24"/>
      <c r="C99" s="70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s="145" customFormat="1" ht="15" customHeight="1" x14ac:dyDescent="0.2">
      <c r="A100" s="96"/>
      <c r="B100" s="24"/>
      <c r="C100" s="70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s="145" customFormat="1" ht="15" customHeight="1" x14ac:dyDescent="0.2">
      <c r="A101" s="96"/>
      <c r="B101" s="24"/>
      <c r="C101" s="70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s="145" customFormat="1" ht="15" customHeight="1" x14ac:dyDescent="0.2">
      <c r="A102" s="96"/>
      <c r="B102" s="24"/>
      <c r="C102" s="70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s="145" customFormat="1" ht="15" customHeight="1" x14ac:dyDescent="0.2">
      <c r="A103" s="96"/>
      <c r="B103" s="24"/>
      <c r="C103" s="70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s="145" customFormat="1" ht="15" customHeight="1" x14ac:dyDescent="0.2">
      <c r="A104" s="96"/>
      <c r="B104" s="24"/>
      <c r="C104" s="70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s="145" customFormat="1" ht="15" customHeight="1" x14ac:dyDescent="0.2">
      <c r="A105" s="96"/>
      <c r="B105" s="24"/>
      <c r="C105" s="70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s="145" customFormat="1" ht="15" customHeight="1" x14ac:dyDescent="0.2">
      <c r="A106" s="96"/>
      <c r="B106" s="24"/>
      <c r="C106" s="70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s="145" customFormat="1" ht="15" customHeight="1" x14ac:dyDescent="0.2">
      <c r="A107" s="96"/>
      <c r="B107" s="24"/>
      <c r="C107" s="70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s="145" customFormat="1" ht="15" customHeight="1" x14ac:dyDescent="0.2">
      <c r="A108" s="96"/>
      <c r="B108" s="24"/>
      <c r="C108" s="70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s="145" customFormat="1" ht="15" customHeight="1" x14ac:dyDescent="0.2">
      <c r="A109" s="96"/>
      <c r="B109" s="24"/>
      <c r="C109" s="70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s="145" customFormat="1" ht="15" customHeight="1" x14ac:dyDescent="0.2">
      <c r="A110" s="96"/>
      <c r="B110" s="24"/>
      <c r="C110" s="70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s="145" customFormat="1" ht="15" customHeight="1" x14ac:dyDescent="0.2">
      <c r="A111" s="96"/>
      <c r="B111" s="24"/>
      <c r="C111" s="70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s="145" customFormat="1" ht="15" customHeight="1" x14ac:dyDescent="0.2">
      <c r="A112" s="96"/>
      <c r="B112" s="24"/>
      <c r="C112" s="70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s="145" customFormat="1" ht="15" customHeight="1" x14ac:dyDescent="0.2">
      <c r="A113" s="96"/>
      <c r="B113" s="24"/>
      <c r="C113" s="70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s="145" customFormat="1" ht="15" customHeight="1" x14ac:dyDescent="0.2">
      <c r="A114" s="96"/>
      <c r="B114" s="24"/>
      <c r="C114" s="70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s="145" customFormat="1" ht="15" customHeight="1" x14ac:dyDescent="0.2">
      <c r="A115" s="96"/>
      <c r="B115" s="24"/>
      <c r="C115" s="70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s="145" customFormat="1" ht="15" customHeight="1" x14ac:dyDescent="0.2">
      <c r="A116" s="96"/>
      <c r="B116" s="24"/>
      <c r="C116" s="70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s="145" customFormat="1" ht="15" customHeight="1" x14ac:dyDescent="0.2">
      <c r="A117" s="96"/>
      <c r="B117" s="24"/>
      <c r="C117" s="70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s="145" customFormat="1" ht="15" customHeight="1" x14ac:dyDescent="0.2">
      <c r="A118" s="96"/>
      <c r="B118" s="24"/>
      <c r="C118" s="70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s="145" customFormat="1" ht="15" customHeight="1" x14ac:dyDescent="0.2">
      <c r="A119" s="96"/>
      <c r="B119" s="24"/>
      <c r="C119" s="70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s="145" customFormat="1" ht="15" customHeight="1" x14ac:dyDescent="0.2">
      <c r="A120" s="96"/>
      <c r="B120" s="24"/>
      <c r="C120" s="70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s="145" customFormat="1" ht="15" customHeight="1" x14ac:dyDescent="0.2">
      <c r="A121" s="96"/>
      <c r="B121" s="24"/>
      <c r="C121" s="70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s="145" customFormat="1" ht="15" customHeight="1" x14ac:dyDescent="0.2">
      <c r="A122" s="96"/>
      <c r="B122" s="24"/>
      <c r="C122" s="70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s="145" customFormat="1" ht="15" customHeight="1" x14ac:dyDescent="0.2">
      <c r="A123" s="96"/>
      <c r="B123" s="24"/>
      <c r="C123" s="70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s="145" customFormat="1" ht="15" customHeight="1" x14ac:dyDescent="0.2">
      <c r="A124" s="96"/>
      <c r="B124" s="24"/>
      <c r="C124" s="70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s="145" customFormat="1" ht="15" customHeight="1" x14ac:dyDescent="0.2">
      <c r="A125" s="96"/>
      <c r="B125" s="24"/>
      <c r="C125" s="70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s="145" customFormat="1" ht="15" customHeight="1" x14ac:dyDescent="0.2">
      <c r="A126" s="96"/>
      <c r="B126" s="24"/>
      <c r="C126" s="70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s="145" customFormat="1" ht="15" customHeight="1" x14ac:dyDescent="0.2">
      <c r="A127" s="96"/>
      <c r="B127" s="24"/>
      <c r="C127" s="70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s="145" customFormat="1" ht="15" customHeight="1" x14ac:dyDescent="0.2">
      <c r="A128" s="96"/>
      <c r="B128" s="24"/>
      <c r="C128" s="70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s="145" customFormat="1" ht="15" customHeight="1" x14ac:dyDescent="0.2">
      <c r="A129" s="96"/>
      <c r="B129" s="24"/>
      <c r="C129" s="70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s="145" customFormat="1" ht="15" customHeight="1" x14ac:dyDescent="0.2">
      <c r="A130" s="96"/>
      <c r="B130" s="24"/>
      <c r="C130" s="70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s="145" customFormat="1" ht="15" customHeight="1" x14ac:dyDescent="0.2">
      <c r="A131" s="96"/>
      <c r="B131" s="24"/>
      <c r="C131" s="70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s="145" customFormat="1" ht="15" customHeight="1" x14ac:dyDescent="0.2">
      <c r="A132" s="96"/>
      <c r="B132" s="24"/>
      <c r="C132" s="70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s="145" customFormat="1" ht="15" customHeight="1" x14ac:dyDescent="0.2">
      <c r="A133" s="96"/>
      <c r="B133" s="24"/>
      <c r="C133" s="70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s="145" customFormat="1" ht="15" customHeight="1" x14ac:dyDescent="0.2">
      <c r="A134" s="96"/>
      <c r="B134" s="24"/>
      <c r="C134" s="70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s="145" customFormat="1" ht="15" customHeight="1" x14ac:dyDescent="0.2">
      <c r="A135" s="96"/>
      <c r="B135" s="24"/>
      <c r="C135" s="70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s="145" customFormat="1" ht="15" customHeight="1" x14ac:dyDescent="0.2">
      <c r="A136" s="96"/>
      <c r="B136" s="24"/>
      <c r="C136" s="70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s="145" customFormat="1" ht="15" customHeight="1" x14ac:dyDescent="0.2">
      <c r="A137" s="96"/>
      <c r="B137" s="24"/>
      <c r="C137" s="70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s="145" customFormat="1" ht="15" customHeight="1" x14ac:dyDescent="0.2">
      <c r="A138" s="96"/>
      <c r="B138" s="24"/>
      <c r="C138" s="70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s="145" customFormat="1" ht="15" customHeight="1" x14ac:dyDescent="0.2">
      <c r="A139" s="96"/>
      <c r="B139" s="24"/>
      <c r="C139" s="70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s="145" customFormat="1" ht="15" customHeight="1" x14ac:dyDescent="0.2">
      <c r="A140" s="96"/>
      <c r="B140" s="24"/>
      <c r="C140" s="70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s="145" customFormat="1" ht="15" customHeight="1" x14ac:dyDescent="0.2">
      <c r="A141" s="96"/>
      <c r="B141" s="24"/>
      <c r="C141" s="70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s="145" customFormat="1" ht="15" customHeight="1" x14ac:dyDescent="0.2">
      <c r="A142" s="96"/>
      <c r="B142" s="24"/>
      <c r="C142" s="70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s="145" customFormat="1" ht="15" customHeight="1" x14ac:dyDescent="0.2">
      <c r="A143" s="96"/>
      <c r="B143" s="24"/>
      <c r="C143" s="70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s="145" customFormat="1" ht="15" customHeight="1" x14ac:dyDescent="0.2">
      <c r="A144" s="96"/>
      <c r="B144" s="24"/>
      <c r="C144" s="70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s="145" customFormat="1" ht="15" customHeight="1" x14ac:dyDescent="0.2">
      <c r="A145" s="96"/>
      <c r="B145" s="24"/>
      <c r="C145" s="70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s="145" customFormat="1" ht="15" customHeight="1" x14ac:dyDescent="0.2">
      <c r="A146" s="96"/>
      <c r="B146" s="24"/>
      <c r="C146" s="70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s="145" customFormat="1" ht="15" customHeight="1" x14ac:dyDescent="0.2">
      <c r="A147" s="96"/>
      <c r="B147" s="24"/>
      <c r="C147" s="70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s="145" customFormat="1" ht="15" customHeight="1" x14ac:dyDescent="0.2">
      <c r="A148" s="96"/>
      <c r="B148" s="24"/>
      <c r="C148" s="70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s="145" customFormat="1" ht="15" customHeight="1" x14ac:dyDescent="0.2">
      <c r="A149" s="96"/>
      <c r="B149" s="24"/>
      <c r="C149" s="70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s="145" customFormat="1" ht="15" customHeight="1" x14ac:dyDescent="0.2">
      <c r="A150" s="96"/>
      <c r="B150" s="24"/>
      <c r="C150" s="70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s="145" customFormat="1" ht="15" customHeight="1" x14ac:dyDescent="0.2">
      <c r="A151" s="96"/>
      <c r="B151" s="24"/>
      <c r="C151" s="70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s="145" customFormat="1" ht="15" customHeight="1" x14ac:dyDescent="0.2">
      <c r="A152" s="96"/>
      <c r="B152" s="24"/>
      <c r="C152" s="70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s="145" customFormat="1" ht="15" customHeight="1" x14ac:dyDescent="0.2">
      <c r="A153" s="96"/>
      <c r="B153" s="24"/>
      <c r="C153" s="70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s="145" customFormat="1" ht="15" customHeight="1" x14ac:dyDescent="0.2">
      <c r="A154" s="96"/>
      <c r="B154" s="24"/>
      <c r="C154" s="70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s="145" customFormat="1" ht="15" customHeight="1" x14ac:dyDescent="0.2">
      <c r="A155" s="96"/>
      <c r="B155" s="24"/>
      <c r="C155" s="70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s="145" customFormat="1" ht="15" customHeight="1" x14ac:dyDescent="0.2">
      <c r="A156" s="96"/>
      <c r="B156" s="24"/>
      <c r="C156" s="70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s="145" customFormat="1" ht="15" customHeight="1" x14ac:dyDescent="0.2">
      <c r="A157" s="96"/>
      <c r="B157" s="24"/>
      <c r="C157" s="70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s="145" customFormat="1" ht="15" customHeight="1" x14ac:dyDescent="0.2">
      <c r="A158" s="96"/>
      <c r="B158" s="24"/>
      <c r="C158" s="70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s="145" customFormat="1" ht="15" customHeight="1" x14ac:dyDescent="0.2">
      <c r="A159" s="96"/>
      <c r="B159" s="24"/>
      <c r="C159" s="70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2020-03-24T20:54:00Z</dcterms:modified>
</cp:coreProperties>
</file>