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3" i="2"/>
  <c r="AS17" i="2"/>
  <c r="AQ17" i="2"/>
  <c r="AR17" i="2" s="1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K22" i="2" l="1"/>
  <c r="J17" i="2"/>
  <c r="F23" i="2"/>
  <c r="L23" i="2" s="1"/>
  <c r="F22" i="2"/>
  <c r="H22" i="2"/>
  <c r="H23" i="2" s="1"/>
  <c r="M23" i="2" s="1"/>
  <c r="J23" i="2"/>
  <c r="O23" i="2"/>
  <c r="O22" i="2"/>
  <c r="J22" i="2"/>
  <c r="L22" i="2"/>
  <c r="AF17" i="2"/>
  <c r="M22" i="2" l="1"/>
  <c r="N22" i="2"/>
  <c r="N23" i="2"/>
</calcChain>
</file>

<file path=xl/sharedStrings.xml><?xml version="1.0" encoding="utf-8"?>
<sst xmlns="http://schemas.openxmlformats.org/spreadsheetml/2006/main" count="93" uniqueCount="43">
  <si>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</si>
  <si>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</si>
  <si>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</si>
  <si>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</si>
  <si>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</si>
  <si>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</si>
  <si>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</si>
  <si>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</si>
  <si>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</si>
  <si>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</si>
  <si>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</si>
  <si>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</si>
  <si>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</si>
  <si>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ViPa = Vihdin Pallo  (1967)</t>
  </si>
  <si>
    <t>YKKÖSPESIS</t>
  </si>
  <si>
    <t>JoKo = Jokioisten Koetus  (1902)</t>
  </si>
  <si>
    <t>PöU = Pöytyän Urheilijat  (1945)</t>
  </si>
  <si>
    <t>13.</t>
  </si>
  <si>
    <t>JoKo</t>
  </si>
  <si>
    <t>Pekka Kaijula</t>
  </si>
  <si>
    <t>1.</t>
  </si>
  <si>
    <t>4.6.1979   Loimaa</t>
  </si>
  <si>
    <t>LP = Loimaan Palloilijat  (1931),  kasvattajaseura</t>
  </si>
  <si>
    <t>4.</t>
  </si>
  <si>
    <t>ViPa</t>
  </si>
  <si>
    <t>PöU</t>
  </si>
  <si>
    <t>3.</t>
  </si>
  <si>
    <t>2.</t>
  </si>
  <si>
    <t>8.</t>
  </si>
  <si>
    <t>Turku-Pesis</t>
  </si>
  <si>
    <t>Turku-Pesis = Turku-Pesis (ent. Lännen Pallo)  (1949)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</si>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</sst>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4257812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21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39" t="s">
        <v>34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2000</v>
      </c>
      <c r="C4" s="35" t="s">
        <v>17</v>
      </c>
      <c r="D4" s="43" t="s">
        <v>18</v>
      </c>
      <c r="E4" s="22">
        <v>26</v>
      </c>
      <c r="F4" s="22">
        <v>0</v>
      </c>
      <c r="G4" s="22">
        <v>4</v>
      </c>
      <c r="H4" s="34">
        <v>14</v>
      </c>
      <c r="I4" s="22">
        <v>77</v>
      </c>
      <c r="J4" s="44">
        <v>0.48099999999999998</v>
      </c>
      <c r="K4" s="21">
        <v>160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2002</v>
      </c>
      <c r="Y6" s="22" t="s">
        <v>23</v>
      </c>
      <c r="Z6" s="43" t="s">
        <v>18</v>
      </c>
      <c r="AA6" s="22">
        <v>9</v>
      </c>
      <c r="AB6" s="22">
        <v>1</v>
      </c>
      <c r="AC6" s="22">
        <v>4</v>
      </c>
      <c r="AD6" s="22">
        <v>6</v>
      </c>
      <c r="AE6" s="22">
        <v>38</v>
      </c>
      <c r="AF6" s="28">
        <v>0.67849999999999999</v>
      </c>
      <c r="AG6" s="18">
        <v>56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2"/>
      <c r="Z7" s="43"/>
      <c r="AA7" s="22"/>
      <c r="AB7" s="22"/>
      <c r="AC7" s="22"/>
      <c r="AD7" s="22"/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2010</v>
      </c>
      <c r="Y8" s="22" t="s">
        <v>27</v>
      </c>
      <c r="Z8" s="43" t="s">
        <v>24</v>
      </c>
      <c r="AA8" s="22">
        <v>7</v>
      </c>
      <c r="AB8" s="22">
        <v>1</v>
      </c>
      <c r="AC8" s="22">
        <v>8</v>
      </c>
      <c r="AD8" s="22">
        <v>9</v>
      </c>
      <c r="AE8" s="22">
        <v>35</v>
      </c>
      <c r="AF8" s="28">
        <v>0.64810000000000001</v>
      </c>
      <c r="AG8" s="18">
        <v>54</v>
      </c>
      <c r="AH8" s="13"/>
      <c r="AI8" s="13"/>
      <c r="AJ8" s="13"/>
      <c r="AK8" s="13"/>
      <c r="AL8" s="18"/>
      <c r="AM8" s="22">
        <v>6</v>
      </c>
      <c r="AN8" s="22">
        <v>0</v>
      </c>
      <c r="AO8" s="22">
        <v>6</v>
      </c>
      <c r="AP8" s="22">
        <v>0</v>
      </c>
      <c r="AQ8" s="22">
        <v>22</v>
      </c>
      <c r="AR8" s="47">
        <v>0.59450000000000003</v>
      </c>
      <c r="AS8" s="1">
        <v>37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2011</v>
      </c>
      <c r="Y9" s="22" t="s">
        <v>27</v>
      </c>
      <c r="Z9" s="43" t="s">
        <v>18</v>
      </c>
      <c r="AA9" s="22">
        <v>4</v>
      </c>
      <c r="AB9" s="22">
        <v>2</v>
      </c>
      <c r="AC9" s="22">
        <v>13</v>
      </c>
      <c r="AD9" s="22">
        <v>9</v>
      </c>
      <c r="AE9" s="22">
        <v>29</v>
      </c>
      <c r="AF9" s="28">
        <v>0.74350000000000005</v>
      </c>
      <c r="AG9" s="18">
        <v>39</v>
      </c>
      <c r="AH9" s="13"/>
      <c r="AI9" s="13"/>
      <c r="AJ9" s="13"/>
      <c r="AK9" s="13"/>
      <c r="AL9" s="18"/>
      <c r="AM9" s="22">
        <v>6</v>
      </c>
      <c r="AN9" s="22">
        <v>0</v>
      </c>
      <c r="AO9" s="22">
        <v>8</v>
      </c>
      <c r="AP9" s="22">
        <v>4</v>
      </c>
      <c r="AQ9" s="22">
        <v>25</v>
      </c>
      <c r="AR9" s="47">
        <v>0.64100000000000001</v>
      </c>
      <c r="AS9" s="1">
        <v>39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2012</v>
      </c>
      <c r="Y10" s="22" t="s">
        <v>23</v>
      </c>
      <c r="Z10" s="43" t="s">
        <v>25</v>
      </c>
      <c r="AA10" s="22">
        <v>17</v>
      </c>
      <c r="AB10" s="22">
        <v>0</v>
      </c>
      <c r="AC10" s="22">
        <v>26</v>
      </c>
      <c r="AD10" s="22">
        <v>13</v>
      </c>
      <c r="AE10" s="22">
        <v>77</v>
      </c>
      <c r="AF10" s="28">
        <v>0.65249999999999997</v>
      </c>
      <c r="AG10" s="18">
        <v>118</v>
      </c>
      <c r="AH10" s="13"/>
      <c r="AI10" s="13"/>
      <c r="AJ10" s="13"/>
      <c r="AK10" s="13"/>
      <c r="AL10" s="18"/>
      <c r="AM10" s="22">
        <v>3</v>
      </c>
      <c r="AN10" s="22">
        <v>0</v>
      </c>
      <c r="AO10" s="22">
        <v>3</v>
      </c>
      <c r="AP10" s="22">
        <v>0</v>
      </c>
      <c r="AQ10" s="22">
        <v>12</v>
      </c>
      <c r="AR10" s="47">
        <v>0.8</v>
      </c>
      <c r="AS10" s="1">
        <v>15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2013</v>
      </c>
      <c r="Y11" s="22" t="s">
        <v>26</v>
      </c>
      <c r="Z11" s="43" t="s">
        <v>25</v>
      </c>
      <c r="AA11" s="22">
        <v>14</v>
      </c>
      <c r="AB11" s="22">
        <v>0</v>
      </c>
      <c r="AC11" s="22">
        <v>30</v>
      </c>
      <c r="AD11" s="22">
        <v>23</v>
      </c>
      <c r="AE11" s="22">
        <v>63</v>
      </c>
      <c r="AF11" s="28">
        <v>0.62370000000000003</v>
      </c>
      <c r="AG11" s="18">
        <v>101</v>
      </c>
      <c r="AH11" s="13"/>
      <c r="AI11" s="13"/>
      <c r="AJ11" s="13"/>
      <c r="AK11" s="13"/>
      <c r="AL11" s="18"/>
      <c r="AM11" s="22">
        <v>2</v>
      </c>
      <c r="AN11" s="22">
        <v>0</v>
      </c>
      <c r="AO11" s="22">
        <v>2</v>
      </c>
      <c r="AP11" s="22">
        <v>2</v>
      </c>
      <c r="AQ11" s="22">
        <v>11</v>
      </c>
      <c r="AR11" s="47">
        <v>0.61109999999999998</v>
      </c>
      <c r="AS11" s="1">
        <v>18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2014</v>
      </c>
      <c r="Y12" s="22" t="s">
        <v>20</v>
      </c>
      <c r="Z12" s="43" t="s">
        <v>25</v>
      </c>
      <c r="AA12" s="22">
        <v>8</v>
      </c>
      <c r="AB12" s="22">
        <v>0</v>
      </c>
      <c r="AC12" s="22">
        <v>16</v>
      </c>
      <c r="AD12" s="22">
        <v>9</v>
      </c>
      <c r="AE12" s="22">
        <v>42</v>
      </c>
      <c r="AF12" s="28">
        <v>0.6885</v>
      </c>
      <c r="AG12" s="18">
        <v>61</v>
      </c>
      <c r="AH12" s="13"/>
      <c r="AI12" s="13"/>
      <c r="AJ12" s="13"/>
      <c r="AK12" s="13"/>
      <c r="AL12" s="18"/>
      <c r="AM12" s="22">
        <v>8</v>
      </c>
      <c r="AN12" s="22">
        <v>0</v>
      </c>
      <c r="AO12" s="22">
        <v>2</v>
      </c>
      <c r="AP12" s="22">
        <v>6</v>
      </c>
      <c r="AQ12" s="22">
        <v>34</v>
      </c>
      <c r="AR12" s="47">
        <v>0.59640000000000004</v>
      </c>
      <c r="AS12" s="1">
        <v>57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2015</v>
      </c>
      <c r="Y13" s="22" t="s">
        <v>28</v>
      </c>
      <c r="Z13" s="43" t="s">
        <v>29</v>
      </c>
      <c r="AA13" s="22">
        <v>14</v>
      </c>
      <c r="AB13" s="22">
        <v>1</v>
      </c>
      <c r="AC13" s="22">
        <v>8</v>
      </c>
      <c r="AD13" s="22">
        <v>9</v>
      </c>
      <c r="AE13" s="22">
        <v>51</v>
      </c>
      <c r="AF13" s="28">
        <v>0.62190000000000001</v>
      </c>
      <c r="AG13" s="18">
        <v>82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2016</v>
      </c>
      <c r="Y14" s="22" t="s">
        <v>31</v>
      </c>
      <c r="Z14" s="43" t="s">
        <v>29</v>
      </c>
      <c r="AA14" s="22">
        <v>4</v>
      </c>
      <c r="AB14" s="22">
        <v>0</v>
      </c>
      <c r="AC14" s="22">
        <v>2</v>
      </c>
      <c r="AD14" s="22">
        <v>4</v>
      </c>
      <c r="AE14" s="22">
        <v>17</v>
      </c>
      <c r="AF14" s="28">
        <v>0.56659999999999999</v>
      </c>
      <c r="AG14" s="18">
        <v>30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2017</v>
      </c>
      <c r="Y15" s="22" t="s">
        <v>31</v>
      </c>
      <c r="Z15" s="43" t="s">
        <v>29</v>
      </c>
      <c r="AA15" s="22">
        <v>11</v>
      </c>
      <c r="AB15" s="22">
        <v>4</v>
      </c>
      <c r="AC15" s="22">
        <v>9</v>
      </c>
      <c r="AD15" s="22">
        <v>17</v>
      </c>
      <c r="AE15" s="22">
        <v>56</v>
      </c>
      <c r="AF15" s="28">
        <v>0.62219999999999998</v>
      </c>
      <c r="AG15" s="18">
        <v>90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2018</v>
      </c>
      <c r="Y16" s="22" t="s">
        <v>42</v>
      </c>
      <c r="Z16" s="43" t="s">
        <v>29</v>
      </c>
      <c r="AA16" s="22">
        <v>2</v>
      </c>
      <c r="AB16" s="22">
        <v>0</v>
      </c>
      <c r="AC16" s="22">
        <v>0</v>
      </c>
      <c r="AD16" s="22">
        <v>0</v>
      </c>
      <c r="AE16" s="22">
        <v>4</v>
      </c>
      <c r="AF16" s="28">
        <v>0.5</v>
      </c>
      <c r="AG16" s="18">
        <v>8</v>
      </c>
      <c r="AH16" s="13"/>
      <c r="AI16" s="13"/>
      <c r="AJ16" s="13"/>
      <c r="AK16" s="13"/>
      <c r="AL16" s="18"/>
      <c r="AM16" s="43"/>
      <c r="AN16" s="43"/>
      <c r="AO16" s="43"/>
      <c r="AP16" s="43"/>
      <c r="AQ16" s="43"/>
      <c r="AR16" s="27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8" t="s">
        <v>37</v>
      </c>
      <c r="C17" s="49"/>
      <c r="D17" s="50"/>
      <c r="E17" s="51">
        <f>SUM(E4:E16)</f>
        <v>26</v>
      </c>
      <c r="F17" s="51">
        <f>SUM(F4:F16)</f>
        <v>0</v>
      </c>
      <c r="G17" s="51">
        <f>SUM(G4:G16)</f>
        <v>4</v>
      </c>
      <c r="H17" s="51">
        <f>SUM(H4:H16)</f>
        <v>14</v>
      </c>
      <c r="I17" s="51">
        <f>SUM(I4:I16)</f>
        <v>77</v>
      </c>
      <c r="J17" s="52">
        <f>PRODUCT(I17/K17)</f>
        <v>0.48125000000000001</v>
      </c>
      <c r="K17" s="38">
        <f>SUM(K4:K16)</f>
        <v>160</v>
      </c>
      <c r="L17" s="17"/>
      <c r="M17" s="15"/>
      <c r="N17" s="53"/>
      <c r="O17" s="54"/>
      <c r="P17" s="18"/>
      <c r="Q17" s="51">
        <f>SUM(Q4:Q16)</f>
        <v>0</v>
      </c>
      <c r="R17" s="51">
        <f>SUM(R4:R16)</f>
        <v>0</v>
      </c>
      <c r="S17" s="51">
        <f>SUM(S4:S16)</f>
        <v>0</v>
      </c>
      <c r="T17" s="51">
        <f>SUM(T4:T16)</f>
        <v>0</v>
      </c>
      <c r="U17" s="51">
        <f>SUM(U4:U16)</f>
        <v>0</v>
      </c>
      <c r="V17" s="23">
        <v>0</v>
      </c>
      <c r="W17" s="38">
        <f>SUM(W4:W16)</f>
        <v>0</v>
      </c>
      <c r="X17" s="11" t="s">
        <v>37</v>
      </c>
      <c r="Y17" s="12"/>
      <c r="Z17" s="10"/>
      <c r="AA17" s="51">
        <f>SUM(AA4:AA16)</f>
        <v>90</v>
      </c>
      <c r="AB17" s="51">
        <f>SUM(AB4:AB16)</f>
        <v>9</v>
      </c>
      <c r="AC17" s="51">
        <f>SUM(AC4:AC16)</f>
        <v>116</v>
      </c>
      <c r="AD17" s="51">
        <f>SUM(AD4:AD16)</f>
        <v>99</v>
      </c>
      <c r="AE17" s="51">
        <f>SUM(AE4:AE16)</f>
        <v>412</v>
      </c>
      <c r="AF17" s="52">
        <f>PRODUCT(AE17/AG17)</f>
        <v>0.64475743348982784</v>
      </c>
      <c r="AG17" s="38">
        <f>SUM(AG4:AG16)</f>
        <v>639</v>
      </c>
      <c r="AH17" s="17"/>
      <c r="AI17" s="15"/>
      <c r="AJ17" s="53"/>
      <c r="AK17" s="54"/>
      <c r="AL17" s="18"/>
      <c r="AM17" s="51">
        <f>SUM(AM4:AM16)</f>
        <v>25</v>
      </c>
      <c r="AN17" s="51">
        <f>SUM(AN4:AN16)</f>
        <v>0</v>
      </c>
      <c r="AO17" s="51">
        <f>SUM(AO4:AO16)</f>
        <v>21</v>
      </c>
      <c r="AP17" s="51">
        <f>SUM(AP4:AP16)</f>
        <v>12</v>
      </c>
      <c r="AQ17" s="51">
        <f>SUM(AQ4:AQ16)</f>
        <v>104</v>
      </c>
      <c r="AR17" s="52">
        <f>PRODUCT(AQ17/AS17)</f>
        <v>0.62650602409638556</v>
      </c>
      <c r="AS17" s="42">
        <f>SUM(AS4:AS16)</f>
        <v>166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5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5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38</v>
      </c>
      <c r="C19" s="57"/>
      <c r="D19" s="58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39</v>
      </c>
      <c r="O19" s="13" t="s">
        <v>40</v>
      </c>
      <c r="Q19" s="25"/>
      <c r="R19" s="25" t="s">
        <v>12</v>
      </c>
      <c r="S19" s="25"/>
      <c r="T19" s="24" t="s">
        <v>22</v>
      </c>
      <c r="U19" s="18"/>
      <c r="V19" s="21"/>
      <c r="W19" s="21"/>
      <c r="X19" s="59"/>
      <c r="Y19" s="59"/>
      <c r="Z19" s="59"/>
      <c r="AA19" s="59"/>
      <c r="AB19" s="59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59"/>
      <c r="AO19" s="59"/>
      <c r="AP19" s="59"/>
      <c r="AQ19" s="59"/>
      <c r="AR19" s="59"/>
      <c r="AS19" s="59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41</v>
      </c>
      <c r="C20" s="7"/>
      <c r="D20" s="27"/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1">
        <v>0</v>
      </c>
      <c r="K20" s="24">
        <v>0</v>
      </c>
      <c r="L20" s="62">
        <v>0</v>
      </c>
      <c r="M20" s="62">
        <v>0</v>
      </c>
      <c r="N20" s="62">
        <v>0</v>
      </c>
      <c r="O20" s="62">
        <v>0</v>
      </c>
      <c r="Q20" s="25"/>
      <c r="R20" s="25"/>
      <c r="S20" s="25"/>
      <c r="T20" s="24" t="s">
        <v>15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3" t="s">
        <v>14</v>
      </c>
      <c r="C21" s="64"/>
      <c r="D21" s="65"/>
      <c r="E21" s="60">
        <f>PRODUCT(E17+Q17)</f>
        <v>26</v>
      </c>
      <c r="F21" s="60">
        <f>PRODUCT(F17+R17)</f>
        <v>0</v>
      </c>
      <c r="G21" s="60">
        <f>PRODUCT(G17+S17)</f>
        <v>4</v>
      </c>
      <c r="H21" s="60">
        <f>PRODUCT(H17+T17)</f>
        <v>14</v>
      </c>
      <c r="I21" s="60">
        <f>PRODUCT(I17+U17)</f>
        <v>77</v>
      </c>
      <c r="J21" s="61">
        <v>0</v>
      </c>
      <c r="K21" s="24">
        <f>PRODUCT(K17+W17)</f>
        <v>160</v>
      </c>
      <c r="L21" s="62">
        <f>PRODUCT((F21+G21)/E21)</f>
        <v>0.15384615384615385</v>
      </c>
      <c r="M21" s="62">
        <f>PRODUCT(H21/E21)</f>
        <v>0.53846153846153844</v>
      </c>
      <c r="N21" s="62">
        <f>PRODUCT((F21+G21+H21)/E21)</f>
        <v>0.69230769230769229</v>
      </c>
      <c r="O21" s="62">
        <f>PRODUCT(I21/E21)</f>
        <v>2.9615384615384617</v>
      </c>
      <c r="Q21" s="25"/>
      <c r="R21" s="25"/>
      <c r="S21" s="25"/>
      <c r="T21" s="24" t="s">
        <v>13</v>
      </c>
      <c r="U21" s="24"/>
      <c r="V21" s="24"/>
      <c r="W21" s="24"/>
      <c r="X21" s="24"/>
      <c r="Y21" s="24"/>
      <c r="Z21" s="24"/>
      <c r="AA21" s="24"/>
      <c r="AB21" s="24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34</v>
      </c>
      <c r="C22" s="19"/>
      <c r="D22" s="29"/>
      <c r="E22" s="60">
        <f>PRODUCT(AA17+AM17)</f>
        <v>115</v>
      </c>
      <c r="F22" s="60">
        <f>PRODUCT(AB17+AN17)</f>
        <v>9</v>
      </c>
      <c r="G22" s="60">
        <f>PRODUCT(AC17+AO17)</f>
        <v>137</v>
      </c>
      <c r="H22" s="60">
        <f>PRODUCT(AD17+AP17)</f>
        <v>111</v>
      </c>
      <c r="I22" s="60">
        <f>PRODUCT(AE17+AQ17)</f>
        <v>516</v>
      </c>
      <c r="J22" s="61">
        <f>PRODUCT(I22/K22)</f>
        <v>0.64099378881987579</v>
      </c>
      <c r="K22" s="18">
        <f>PRODUCT(AG17+AS17)</f>
        <v>805</v>
      </c>
      <c r="L22" s="62">
        <f>PRODUCT((F22+G22)/E22)</f>
        <v>1.2695652173913043</v>
      </c>
      <c r="M22" s="62">
        <f>PRODUCT(H22/E22)</f>
        <v>0.9652173913043478</v>
      </c>
      <c r="N22" s="62">
        <f>PRODUCT((F22+G22+H22)/E22)</f>
        <v>2.2347826086956522</v>
      </c>
      <c r="O22" s="62">
        <f>PRODUCT(I22/E22)</f>
        <v>4.4869565217391303</v>
      </c>
      <c r="Q22" s="25"/>
      <c r="R22" s="25"/>
      <c r="S22" s="24"/>
      <c r="T22" s="24" t="s">
        <v>16</v>
      </c>
      <c r="U22" s="18"/>
      <c r="V22" s="18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6" t="s">
        <v>37</v>
      </c>
      <c r="C23" s="67"/>
      <c r="D23" s="68"/>
      <c r="E23" s="60">
        <f>SUM(E20:E22)</f>
        <v>141</v>
      </c>
      <c r="F23" s="60">
        <f t="shared" ref="F23:I23" si="0">SUM(F20:F22)</f>
        <v>9</v>
      </c>
      <c r="G23" s="60">
        <f t="shared" si="0"/>
        <v>141</v>
      </c>
      <c r="H23" s="60">
        <f t="shared" si="0"/>
        <v>125</v>
      </c>
      <c r="I23" s="60">
        <f t="shared" si="0"/>
        <v>593</v>
      </c>
      <c r="J23" s="61">
        <f>PRODUCT(I23/K23)</f>
        <v>0.61450777202072537</v>
      </c>
      <c r="K23" s="24">
        <f>SUM(K20:K22)</f>
        <v>965</v>
      </c>
      <c r="L23" s="62">
        <f>PRODUCT((F23+G23)/E23)</f>
        <v>1.0638297872340425</v>
      </c>
      <c r="M23" s="62">
        <f>PRODUCT(H23/E23)</f>
        <v>0.88652482269503541</v>
      </c>
      <c r="N23" s="62">
        <f>PRODUCT((F23+G23+H23)/E23)</f>
        <v>1.9503546099290781</v>
      </c>
      <c r="O23" s="62">
        <f>PRODUCT(I23/E23)</f>
        <v>4.205673758865248</v>
      </c>
      <c r="Q23" s="18"/>
      <c r="R23" s="18"/>
      <c r="S23" s="18"/>
      <c r="T23" s="24" t="s">
        <v>30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2018-09-30T10:04:41Z</dcterms:modified>
</cp:coreProperties>
</file>