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K10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H6" i="3"/>
  <c r="H10" i="3" s="1"/>
  <c r="G6" i="3"/>
  <c r="G10" i="3" s="1"/>
  <c r="G12" i="3" s="1"/>
  <c r="F6" i="3"/>
  <c r="F10" i="3" s="1"/>
  <c r="E6" i="3"/>
  <c r="E10" i="3" s="1"/>
  <c r="E12" i="3" s="1"/>
  <c r="I10" i="3" l="1"/>
  <c r="J6" i="3"/>
  <c r="N10" i="3"/>
  <c r="L10" i="3"/>
  <c r="M10" i="3"/>
  <c r="K12" i="3"/>
  <c r="F11" i="3"/>
  <c r="H11" i="3"/>
  <c r="H12" i="3" s="1"/>
  <c r="M12" i="3" s="1"/>
  <c r="I12" i="3"/>
  <c r="O10" i="3" l="1"/>
  <c r="J10" i="3"/>
  <c r="F12" i="3"/>
  <c r="J12" i="3"/>
  <c r="O12" i="3"/>
  <c r="N12" i="3" l="1"/>
  <c r="L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<sst xmlns="http://schemas.openxmlformats.org/spreadsheetml/2006/main" count="71" uniqueCount="30">
  <si>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</si>
  <si>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</si>
  <si>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</si>
  <si>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</si>
  <si>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</si>
  <si>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</si>
  <si>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</si>
  <si>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</si>
  <si>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</si>
  <si>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</si>
  <si>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</si>
  <si>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</si>
  <si>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</si>
  <si>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</si>
  <si>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</si>
  <si>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</si>
  <si>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</si>
  <si>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</si>
  <si>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</si>
  <si>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</si>
  <si>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</si>
  <si>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</si>
  <si>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</si>
  <si>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</si>
  <si>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</si>
  <si>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PöU</t>
  </si>
  <si>
    <t>Oskari Kallio</t>
  </si>
  <si>
    <t>PöU = Pöytyän Urheilijat  (1945),  kasvattajaseura</t>
  </si>
  <si>
    <t>5.</t>
  </si>
  <si>
    <t>17.9.2002  Pöytyä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</si>
</sst>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2019</v>
      </c>
      <c r="C4" s="14" t="s">
        <v>24</v>
      </c>
      <c r="D4" s="1" t="s">
        <v>25</v>
      </c>
      <c r="E4" s="12">
        <v>2</v>
      </c>
      <c r="F4" s="12">
        <v>0</v>
      </c>
      <c r="G4" s="12">
        <v>0</v>
      </c>
      <c r="H4" s="13">
        <v>1</v>
      </c>
      <c r="I4" s="12">
        <v>0</v>
      </c>
      <c r="J4" s="32">
        <v>0</v>
      </c>
      <c r="K4" s="19">
        <v>5</v>
      </c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6"/>
      <c r="AI4" s="7"/>
      <c r="AJ4" s="7"/>
      <c r="AK4" s="7"/>
      <c r="AL4" s="10"/>
      <c r="AM4" s="12"/>
      <c r="AN4" s="1"/>
      <c r="AO4" s="13"/>
      <c r="AP4" s="12"/>
      <c r="AQ4" s="12"/>
      <c r="AR4" s="13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28</v>
      </c>
      <c r="Z5" s="1" t="s">
        <v>25</v>
      </c>
      <c r="AA5" s="12">
        <v>10</v>
      </c>
      <c r="AB5" s="12">
        <v>1</v>
      </c>
      <c r="AC5" s="12">
        <v>3</v>
      </c>
      <c r="AD5" s="12">
        <v>9</v>
      </c>
      <c r="AE5" s="12">
        <v>27</v>
      </c>
      <c r="AF5" s="32">
        <v>0.51919999999999999</v>
      </c>
      <c r="AG5" s="19">
        <v>52</v>
      </c>
      <c r="AH5" s="41"/>
      <c r="AI5" s="7"/>
      <c r="AJ5" s="7"/>
      <c r="AK5" s="7"/>
      <c r="AL5" s="10"/>
      <c r="AM5" s="12"/>
      <c r="AN5" s="12"/>
      <c r="AO5" s="53"/>
      <c r="AP5" s="1"/>
      <c r="AQ5" s="1"/>
      <c r="AR5" s="5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2</v>
      </c>
      <c r="F6" s="36">
        <f>SUM(F4:F5)</f>
        <v>0</v>
      </c>
      <c r="G6" s="36">
        <f>SUM(G4:G5)</f>
        <v>0</v>
      </c>
      <c r="H6" s="36">
        <f>SUM(H4:H5)</f>
        <v>1</v>
      </c>
      <c r="I6" s="36">
        <f>SUM(I4:I5)</f>
        <v>0</v>
      </c>
      <c r="J6" s="37">
        <f>PRODUCT(I6/K6)</f>
        <v>0</v>
      </c>
      <c r="K6" s="21">
        <f>SUM(K4:K5)</f>
        <v>5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10</v>
      </c>
      <c r="AB6" s="36">
        <f>SUM(AB4:AB5)</f>
        <v>1</v>
      </c>
      <c r="AC6" s="36">
        <f>SUM(AC4:AC5)</f>
        <v>3</v>
      </c>
      <c r="AD6" s="36">
        <f>SUM(AD4:AD5)</f>
        <v>9</v>
      </c>
      <c r="AE6" s="36">
        <f>SUM(AE4:AE5)</f>
        <v>27</v>
      </c>
      <c r="AF6" s="37">
        <v>0</v>
      </c>
      <c r="AG6" s="21">
        <f>SUM(AG4:AG5)</f>
        <v>52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27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2</v>
      </c>
      <c r="F10" s="48">
        <f>PRODUCT(F6+R6)</f>
        <v>0</v>
      </c>
      <c r="G10" s="48">
        <f>PRODUCT(G6+S6)</f>
        <v>0</v>
      </c>
      <c r="H10" s="48">
        <f>PRODUCT(H6+T6)</f>
        <v>1</v>
      </c>
      <c r="I10" s="48">
        <f>PRODUCT(I6+U6)</f>
        <v>0</v>
      </c>
      <c r="J10" s="65">
        <f>PRODUCT(I10/K10)</f>
        <v>0</v>
      </c>
      <c r="K10" s="16">
        <f>PRODUCT(K6+W6)</f>
        <v>5</v>
      </c>
      <c r="L10" s="54">
        <f>PRODUCT((F10+G10)/E10)</f>
        <v>0</v>
      </c>
      <c r="M10" s="54">
        <f>PRODUCT(H10/E10)</f>
        <v>0.5</v>
      </c>
      <c r="N10" s="54">
        <f>PRODUCT((F10+G10+H10)/E10)</f>
        <v>0.5</v>
      </c>
      <c r="O10" s="54">
        <f>PRODUCT(I10/E10)</f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10</v>
      </c>
      <c r="F11" s="48">
        <f>PRODUCT(AB6+AN6)</f>
        <v>1</v>
      </c>
      <c r="G11" s="48">
        <f>PRODUCT(AC6+AO6)</f>
        <v>3</v>
      </c>
      <c r="H11" s="48">
        <f>PRODUCT(AD6+AP6)</f>
        <v>9</v>
      </c>
      <c r="I11" s="48">
        <f>PRODUCT(AE6+AQ6)</f>
        <v>27</v>
      </c>
      <c r="J11" s="65">
        <v>0</v>
      </c>
      <c r="K11" s="10">
        <f>PRODUCT(AG6+AS6)</f>
        <v>52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12</v>
      </c>
      <c r="F12" s="48">
        <f t="shared" ref="F12:I12" si="0">SUM(F9:F11)</f>
        <v>1</v>
      </c>
      <c r="G12" s="48">
        <f t="shared" si="0"/>
        <v>3</v>
      </c>
      <c r="H12" s="48">
        <f t="shared" si="0"/>
        <v>10</v>
      </c>
      <c r="I12" s="48">
        <f t="shared" si="0"/>
        <v>27</v>
      </c>
      <c r="J12" s="65">
        <f>PRODUCT(I12/K12)</f>
        <v>0.47368421052631576</v>
      </c>
      <c r="K12" s="16">
        <f>SUM(K9:K11)</f>
        <v>57</v>
      </c>
      <c r="L12" s="54">
        <f>PRODUCT((F12+G12)/E12)</f>
        <v>0.33333333333333331</v>
      </c>
      <c r="M12" s="54">
        <f>PRODUCT(H12/E12)</f>
        <v>0.83333333333333337</v>
      </c>
      <c r="N12" s="54">
        <f>PRODUCT((F12+G12+H12)/E12)</f>
        <v>1.1666666666666667</v>
      </c>
      <c r="O12" s="54">
        <f>PRODUCT(I12/E12)</f>
        <v>2.25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</row>
  </sheetData>
  <sortState ref="B4:Q5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2020-09-04T10:38:38Z</dcterms:modified>
</cp:coreProperties>
</file>