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0" i="5" l="1"/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AR12" i="5" l="1"/>
  <c r="H16" i="5"/>
  <c r="E16" i="5"/>
  <c r="G17" i="5"/>
  <c r="G18" i="5" s="1"/>
  <c r="E17" i="5"/>
  <c r="O17" i="5" s="1"/>
  <c r="K17" i="5"/>
  <c r="K18" i="5" s="1"/>
  <c r="F17" i="5"/>
  <c r="H17" i="5"/>
  <c r="H18" i="5" s="1"/>
  <c r="I16" i="5"/>
  <c r="AF12" i="5"/>
  <c r="F18" i="5" l="1"/>
  <c r="N17" i="5"/>
  <c r="E18" i="5"/>
  <c r="M18" i="5" s="1"/>
  <c r="J17" i="5"/>
  <c r="M17" i="5"/>
  <c r="L17" i="5"/>
  <c r="I18" i="5"/>
  <c r="N18" i="5" l="1"/>
  <c r="L18" i="5"/>
  <c r="O18" i="5"/>
  <c r="J18" i="5"/>
</calcChain>
</file>

<file path=xl/sharedStrings.xml><?xml version="1.0" encoding="utf-8"?>
<sst xmlns="http://schemas.openxmlformats.org/spreadsheetml/2006/main" count="85" uniqueCount="39">
  <si>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</si>
  <si>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</si>
  <si>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</si>
  <si>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</si>
  <si>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</si>
  <si>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</si>
  <si>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</si>
  <si>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</si>
  <si>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</si>
  <si>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</si>
  <si>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</si>
  <si>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</si>
  <si>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</si>
  <si>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</si>
  <si>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</si>
  <si>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</si>
  <si>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</si>
  <si>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</si>
  <si>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</si>
  <si>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</si>
  <si>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</si>
  <si>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</si>
  <si>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</si>
  <si>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</si>
  <si>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HP-K = Haapajärven Pesä-Kiilat  (1990)</t>
  </si>
  <si>
    <t>Ura = Kannuksen Ura  (1969)</t>
  </si>
  <si>
    <t>SMJ = Seinäjoen Maila-Jussit  (1932)</t>
  </si>
  <si>
    <t>Markus Kemell</t>
  </si>
  <si>
    <t>7.</t>
  </si>
  <si>
    <t>SMJ  2</t>
  </si>
  <si>
    <t>6.</t>
  </si>
  <si>
    <t>Pilke</t>
  </si>
  <si>
    <t>8.</t>
  </si>
  <si>
    <t>10.</t>
  </si>
  <si>
    <t>HP-K</t>
  </si>
  <si>
    <t>2.</t>
  </si>
  <si>
    <t>Ura</t>
  </si>
  <si>
    <t>12.4.1995   Reisjärvi</t>
  </si>
  <si>
    <t>Pilke = Reisjärven Pilke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</si>
</sst>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28</v>
      </c>
      <c r="Z4" s="1" t="s">
        <v>29</v>
      </c>
      <c r="AA4" s="12">
        <v>4</v>
      </c>
      <c r="AB4" s="12">
        <v>0</v>
      </c>
      <c r="AC4" s="12">
        <v>0</v>
      </c>
      <c r="AD4" s="12">
        <v>3</v>
      </c>
      <c r="AE4" s="12">
        <v>9</v>
      </c>
      <c r="AF4" s="68">
        <v>0.6</v>
      </c>
      <c r="AG4" s="69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30</v>
      </c>
      <c r="Z5" s="1" t="s">
        <v>31</v>
      </c>
      <c r="AA5" s="12">
        <v>11</v>
      </c>
      <c r="AB5" s="12">
        <v>0</v>
      </c>
      <c r="AC5" s="12">
        <v>2</v>
      </c>
      <c r="AD5" s="12">
        <v>21</v>
      </c>
      <c r="AE5" s="12">
        <v>41</v>
      </c>
      <c r="AF5" s="68">
        <v>0.57740000000000002</v>
      </c>
      <c r="AG5" s="69">
        <v>71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32</v>
      </c>
      <c r="Z6" s="1" t="s">
        <v>31</v>
      </c>
      <c r="AA6" s="12">
        <v>14</v>
      </c>
      <c r="AB6" s="12">
        <v>0</v>
      </c>
      <c r="AC6" s="12">
        <v>2</v>
      </c>
      <c r="AD6" s="12">
        <v>18</v>
      </c>
      <c r="AE6" s="12">
        <v>55</v>
      </c>
      <c r="AF6" s="68">
        <v>0.73329999999999995</v>
      </c>
      <c r="AG6" s="69">
        <v>75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33</v>
      </c>
      <c r="Z7" s="1" t="s">
        <v>31</v>
      </c>
      <c r="AA7" s="12">
        <v>3</v>
      </c>
      <c r="AB7" s="12">
        <v>0</v>
      </c>
      <c r="AC7" s="12">
        <v>0</v>
      </c>
      <c r="AD7" s="12">
        <v>4</v>
      </c>
      <c r="AE7" s="12">
        <v>9</v>
      </c>
      <c r="AF7" s="68">
        <v>0.5625</v>
      </c>
      <c r="AG7" s="69">
        <v>16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28</v>
      </c>
      <c r="Z8" s="1" t="s">
        <v>34</v>
      </c>
      <c r="AA8" s="12">
        <v>6</v>
      </c>
      <c r="AB8" s="12">
        <v>0</v>
      </c>
      <c r="AC8" s="12">
        <v>0</v>
      </c>
      <c r="AD8" s="12">
        <v>3</v>
      </c>
      <c r="AE8" s="12">
        <v>16</v>
      </c>
      <c r="AF8" s="68">
        <v>0.45710000000000001</v>
      </c>
      <c r="AG8" s="69">
        <v>35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35</v>
      </c>
      <c r="Z10" s="1" t="s">
        <v>36</v>
      </c>
      <c r="AA10" s="12">
        <v>15</v>
      </c>
      <c r="AB10" s="12">
        <v>0</v>
      </c>
      <c r="AC10" s="12">
        <v>8</v>
      </c>
      <c r="AD10" s="12">
        <v>34</v>
      </c>
      <c r="AE10" s="12">
        <v>77</v>
      </c>
      <c r="AF10" s="68">
        <v>0.64159999999999995</v>
      </c>
      <c r="AG10" s="69">
        <f>PRODUCT(AE10/AF10)</f>
        <v>120.01246882793018</v>
      </c>
      <c r="AH10" s="7"/>
      <c r="AI10" s="7" t="s">
        <v>30</v>
      </c>
      <c r="AJ10" s="7"/>
      <c r="AK10" s="7"/>
      <c r="AL10" s="10"/>
      <c r="AM10" s="12">
        <v>8</v>
      </c>
      <c r="AN10" s="12">
        <v>0</v>
      </c>
      <c r="AO10" s="12">
        <v>2</v>
      </c>
      <c r="AP10" s="12">
        <v>6</v>
      </c>
      <c r="AQ10" s="12">
        <v>26</v>
      </c>
      <c r="AR10" s="59">
        <v>0.49049999999999999</v>
      </c>
      <c r="AS10" s="66">
        <v>53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28</v>
      </c>
      <c r="Z11" s="1" t="s">
        <v>36</v>
      </c>
      <c r="AA11" s="12">
        <v>2</v>
      </c>
      <c r="AB11" s="12">
        <v>0</v>
      </c>
      <c r="AC11" s="12">
        <v>1</v>
      </c>
      <c r="AD11" s="12">
        <v>1</v>
      </c>
      <c r="AE11" s="12">
        <v>12</v>
      </c>
      <c r="AF11" s="68">
        <v>0.75</v>
      </c>
      <c r="AG11" s="19">
        <v>16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55</v>
      </c>
      <c r="AB12" s="36">
        <f>SUM(AB4:AB11)</f>
        <v>0</v>
      </c>
      <c r="AC12" s="36">
        <f>SUM(AC4:AC11)</f>
        <v>13</v>
      </c>
      <c r="AD12" s="36">
        <f>SUM(AD4:AD11)</f>
        <v>84</v>
      </c>
      <c r="AE12" s="36">
        <f>SUM(AE4:AE11)</f>
        <v>219</v>
      </c>
      <c r="AF12" s="37">
        <f>PRODUCT(AE12/AG12)</f>
        <v>0.62928779746762875</v>
      </c>
      <c r="AG12" s="21">
        <f>SUM(AG4:AG11)</f>
        <v>348.01246882793021</v>
      </c>
      <c r="AH12" s="18"/>
      <c r="AI12" s="29"/>
      <c r="AJ12" s="41"/>
      <c r="AK12" s="42"/>
      <c r="AL12" s="10"/>
      <c r="AM12" s="36">
        <f>SUM(AM4:AM11)</f>
        <v>8</v>
      </c>
      <c r="AN12" s="36">
        <f>SUM(AN4:AN11)</f>
        <v>0</v>
      </c>
      <c r="AO12" s="36">
        <f>SUM(AO4:AO11)</f>
        <v>2</v>
      </c>
      <c r="AP12" s="36">
        <f>SUM(AP4:AP11)</f>
        <v>6</v>
      </c>
      <c r="AQ12" s="36">
        <f>SUM(AQ4:AQ11)</f>
        <v>26</v>
      </c>
      <c r="AR12" s="37">
        <f>PRODUCT(AQ12/AS12)</f>
        <v>0.49056603773584906</v>
      </c>
      <c r="AS12" s="39">
        <f>SUM(AS4:AS11)</f>
        <v>53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38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26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63</v>
      </c>
      <c r="F17" s="47">
        <f>PRODUCT(AB12+AN12)</f>
        <v>0</v>
      </c>
      <c r="G17" s="47">
        <f>PRODUCT(AC12+AO12)</f>
        <v>15</v>
      </c>
      <c r="H17" s="47">
        <f>PRODUCT(AD12+AP12)</f>
        <v>90</v>
      </c>
      <c r="I17" s="47">
        <f>PRODUCT(AE12+AQ12)</f>
        <v>245</v>
      </c>
      <c r="J17" s="60">
        <f>PRODUCT(I17/K17)</f>
        <v>0.61095357138415229</v>
      </c>
      <c r="K17" s="10">
        <f>PRODUCT(AG12+AS12)</f>
        <v>401.01246882793021</v>
      </c>
      <c r="L17" s="53">
        <f>PRODUCT((F17+G17)/E17)</f>
        <v>0.23809523809523808</v>
      </c>
      <c r="M17" s="53">
        <f>PRODUCT(H17/E17)</f>
        <v>1.4285714285714286</v>
      </c>
      <c r="N17" s="53">
        <f>PRODUCT((F17+G17+H17)/E17)</f>
        <v>1.6666666666666667</v>
      </c>
      <c r="O17" s="53">
        <f>PRODUCT(I17/E17)</f>
        <v>3.8888888888888888</v>
      </c>
      <c r="Q17" s="17"/>
      <c r="R17" s="17"/>
      <c r="S17" s="16"/>
      <c r="T17" s="54" t="s">
        <v>25</v>
      </c>
      <c r="U17" s="10"/>
      <c r="V17" s="10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63</v>
      </c>
      <c r="F18" s="47">
        <f t="shared" ref="F18:I18" si="0">SUM(F15:F17)</f>
        <v>0</v>
      </c>
      <c r="G18" s="47">
        <f t="shared" si="0"/>
        <v>15</v>
      </c>
      <c r="H18" s="47">
        <f t="shared" si="0"/>
        <v>90</v>
      </c>
      <c r="I18" s="47">
        <f t="shared" si="0"/>
        <v>245</v>
      </c>
      <c r="J18" s="60">
        <f>PRODUCT(I18/K18)</f>
        <v>0.61095357138415229</v>
      </c>
      <c r="K18" s="16">
        <f>SUM(K15:K17)</f>
        <v>401.01246882793021</v>
      </c>
      <c r="L18" s="53">
        <f>PRODUCT((F18+G18)/E18)</f>
        <v>0.23809523809523808</v>
      </c>
      <c r="M18" s="53">
        <f>PRODUCT(H18/E18)</f>
        <v>1.4285714285714286</v>
      </c>
      <c r="N18" s="53">
        <f>PRODUCT((F18+G18+H18)/E18)</f>
        <v>1.6666666666666667</v>
      </c>
      <c r="O18" s="53">
        <f>PRODUCT(I18/E18)</f>
        <v>3.8888888888888888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</row>
    <row r="185" spans="12:38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</row>
    <row r="186" spans="12:38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10:AT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2019-08-25T08:50:16Z</dcterms:modified>
</cp:coreProperties>
</file>