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AS12" i="2"/>
  <c r="AQ12" i="2"/>
  <c r="AR12" i="2" s="1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M16" i="2" s="1"/>
  <c r="G12" i="2"/>
  <c r="G16" i="2" s="1"/>
  <c r="G18" i="2" s="1"/>
  <c r="F12" i="2"/>
  <c r="F16" i="2" s="1"/>
  <c r="E12" i="2"/>
  <c r="E16" i="2" s="1"/>
  <c r="E18" i="2" s="1"/>
  <c r="V12" i="2" l="1"/>
  <c r="N16" i="2"/>
  <c r="L16" i="2"/>
  <c r="O16" i="2"/>
  <c r="F17" i="2"/>
  <c r="H17" i="2"/>
  <c r="H18" i="2" s="1"/>
  <c r="M18" i="2" s="1"/>
  <c r="K18" i="2"/>
  <c r="N17" i="2"/>
  <c r="L17" i="2"/>
  <c r="M17" i="2"/>
  <c r="O18" i="2"/>
  <c r="O17" i="2"/>
  <c r="J17" i="2"/>
  <c r="F18" i="2"/>
  <c r="AF12" i="2"/>
  <c r="AB16" i="1"/>
  <c r="AA16" i="1"/>
  <c r="Z16" i="1"/>
  <c r="Y16" i="1"/>
  <c r="X16" i="1"/>
  <c r="W16" i="1"/>
  <c r="T16" i="1"/>
  <c r="S16" i="1"/>
  <c r="R16" i="1"/>
  <c r="Q16" i="1"/>
  <c r="P16" i="1"/>
  <c r="N18" i="2" l="1"/>
  <c r="L18" i="2"/>
</calcChain>
</file>

<file path=xl/sharedStrings.xml><?xml version="1.0" encoding="utf-8"?>
<sst xmlns="http://schemas.openxmlformats.org/spreadsheetml/2006/main" count="222" uniqueCount="102">
  <si>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</si>
  <si>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</si>
  <si>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</si>
  <si>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</si>
  <si>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</si>
  <si>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</si>
  <si>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</si>
  <si>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</si>
  <si>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</si>
  <si>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</si>
  <si>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</si>
  <si>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</si>
  <si>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</si>
  <si>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</si>
  <si>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</si>
  <si>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</si>
  <si>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</si>
  <si>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</si>
  <si>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</si>
  <si>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</si>
  <si>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</si>
  <si>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</si>
  <si>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</si>
  <si>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</si>
  <si>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</si>
  <si>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</si>
  <si>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</si>
  <si>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</si>
  <si>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</si>
  <si>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</si>
  <si>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</si>
  <si>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</si>
  <si>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</si>
  <si>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</si>
  <si>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Pertti Keränen</t>
  </si>
  <si>
    <t>9.</t>
  </si>
  <si>
    <t>Tahko</t>
  </si>
  <si>
    <t>12.</t>
  </si>
  <si>
    <t xml:space="preserve">HP </t>
  </si>
  <si>
    <t>14.</t>
  </si>
  <si>
    <t>HP</t>
  </si>
  <si>
    <t>IPV</t>
  </si>
  <si>
    <t>09.07. 1998  KiPa - Tahko  1-0  (3-0, 1-1)</t>
  </si>
  <si>
    <t>21.  ottelu</t>
  </si>
  <si>
    <t>06.07. 2000  HP - KaMa  0-2  (0-9, 3-5)</t>
  </si>
  <si>
    <t>31.  ottelu</t>
  </si>
  <si>
    <t>30.07. 2000  HP - AA  1-0  (6-6, 5-2)</t>
  </si>
  <si>
    <t>RiiPe</t>
  </si>
  <si>
    <t>suomensarja</t>
  </si>
  <si>
    <t>ykköspesis</t>
  </si>
  <si>
    <t>1.</t>
  </si>
  <si>
    <t>8.</t>
  </si>
  <si>
    <t>7.</t>
  </si>
  <si>
    <t>10.</t>
  </si>
  <si>
    <t>13.</t>
  </si>
  <si>
    <t>Paukku</t>
  </si>
  <si>
    <t>Seurat</t>
  </si>
  <si>
    <t>Paukku = Hämeenlinnan Paukku  (1961)</t>
  </si>
  <si>
    <t>Tahko = Hyvinkään Tahko  (1915)</t>
  </si>
  <si>
    <t>IPV = Imatran Pallo-Veikot  (1955)</t>
  </si>
  <si>
    <t>HP = Haminan Palloilijat  (1928)</t>
  </si>
  <si>
    <t>RiiPe  = Riihimäen Pesis  (1999)</t>
  </si>
  <si>
    <t>2.11.1979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</si>
  <si>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</si>
  <si>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</si>
  <si>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</si>
  <si>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</si>
  <si>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</si>
  <si>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</si>
  <si>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</si>
  <si>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</si>
  <si>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</si>
  <si>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</si>
  <si>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</si>
  <si>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</si>
  <si>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</si>
  <si>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</si>
  <si>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1996  Kitee</t>
  </si>
  <si>
    <t xml:space="preserve">  1-0  (3-3, 1-0)</t>
  </si>
  <si>
    <t>Länsi</t>
  </si>
  <si>
    <t>LP</t>
  </si>
  <si>
    <t>Olli Viljaranta</t>
  </si>
  <si>
    <t>3452</t>
  </si>
  <si>
    <t xml:space="preserve"> ITÄ - LÄNSI - KORTTI</t>
  </si>
  <si>
    <t xml:space="preserve"> Arvo-ottelut</t>
  </si>
  <si>
    <t>Mitalit</t>
  </si>
  <si>
    <t>hSM</t>
  </si>
  <si>
    <t>18 v   8 kk   7 pv</t>
  </si>
  <si>
    <t>Lyöty</t>
  </si>
  <si>
    <t>20 v   8 kk   4 pv</t>
  </si>
  <si>
    <t>Tuotu</t>
  </si>
  <si>
    <t>20 v   8 kk 28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</si>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</sst>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9" borderId="11" xfId="0" applyFont="1" applyFill="1" applyBorder="1" applyAlignment="1">
      <alignment horizontal="left"/>
    </xf>
    <xf numFmtId="49" fontId="3" fillId="9" borderId="11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5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165" fontId="3" fillId="9" borderId="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5" customWidth="1"/>
    <col min="16" max="20" width="5.7109375" style="78" customWidth="1"/>
    <col min="21" max="21" width="8.7109375" style="78" customWidth="1"/>
    <col min="22" max="22" width="0.7109375" style="35" customWidth="1"/>
    <col min="23" max="27" width="5.7109375" style="78" customWidth="1"/>
    <col min="28" max="28" width="8.7109375" style="78" customWidth="1"/>
    <col min="29" max="29" width="0.7109375" style="35" customWidth="1"/>
    <col min="30" max="35" width="5.7109375" style="78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8"/>
      <c r="W2" s="22" t="s">
        <v>16</v>
      </c>
      <c r="X2" s="14"/>
      <c r="Y2" s="14"/>
      <c r="Z2" s="14"/>
      <c r="AA2" s="14"/>
      <c r="AB2" s="14"/>
      <c r="AC2" s="98"/>
      <c r="AD2" s="22" t="s">
        <v>84</v>
      </c>
      <c r="AE2" s="14"/>
      <c r="AF2" s="14"/>
      <c r="AG2" s="20"/>
      <c r="AH2" s="14" t="s">
        <v>85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1997</v>
      </c>
      <c r="C4" s="25" t="s">
        <v>51</v>
      </c>
      <c r="D4" s="26" t="s">
        <v>55</v>
      </c>
      <c r="E4" s="25"/>
      <c r="F4" s="27" t="s">
        <v>49</v>
      </c>
      <c r="G4" s="28"/>
      <c r="H4" s="29"/>
      <c r="I4" s="25"/>
      <c r="J4" s="25"/>
      <c r="K4" s="25"/>
      <c r="L4" s="25"/>
      <c r="M4" s="25"/>
      <c r="N4" s="25"/>
      <c r="O4" s="35"/>
      <c r="P4" s="31"/>
      <c r="Q4" s="31"/>
      <c r="R4" s="31"/>
      <c r="S4" s="31"/>
      <c r="T4" s="31"/>
      <c r="U4" s="31"/>
      <c r="V4" s="35"/>
      <c r="W4" s="33"/>
      <c r="X4" s="33"/>
      <c r="Y4" s="33"/>
      <c r="Z4" s="33"/>
      <c r="AA4" s="33"/>
      <c r="AB4" s="68"/>
      <c r="AC4" s="35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1998</v>
      </c>
      <c r="C5" s="25" t="s">
        <v>54</v>
      </c>
      <c r="D5" s="27" t="s">
        <v>55</v>
      </c>
      <c r="E5" s="25"/>
      <c r="F5" s="27" t="s">
        <v>49</v>
      </c>
      <c r="G5" s="28"/>
      <c r="H5" s="29"/>
      <c r="I5" s="25"/>
      <c r="J5" s="25"/>
      <c r="K5" s="25"/>
      <c r="L5" s="25"/>
      <c r="M5" s="25"/>
      <c r="N5" s="34"/>
      <c r="O5" s="24"/>
      <c r="P5" s="31"/>
      <c r="Q5" s="31"/>
      <c r="R5" s="31"/>
      <c r="S5" s="31"/>
      <c r="T5" s="31"/>
      <c r="U5" s="31"/>
      <c r="V5" s="24"/>
      <c r="W5" s="33"/>
      <c r="X5" s="33"/>
      <c r="Y5" s="33"/>
      <c r="Z5" s="33"/>
      <c r="AA5" s="33"/>
      <c r="AB5" s="68"/>
      <c r="AC5" s="24"/>
      <c r="AD5" s="31"/>
      <c r="AE5" s="30"/>
      <c r="AF5" s="30"/>
      <c r="AG5" s="31"/>
      <c r="AH5" s="31"/>
      <c r="AI5" s="31"/>
      <c r="AJ5" s="9"/>
    </row>
    <row r="6" spans="1:36" s="23" customFormat="1" ht="15" customHeight="1" x14ac:dyDescent="0.2">
      <c r="A6" s="9"/>
      <c r="B6" s="31">
        <v>1998</v>
      </c>
      <c r="C6" s="31" t="s">
        <v>35</v>
      </c>
      <c r="D6" s="37" t="s">
        <v>36</v>
      </c>
      <c r="E6" s="31">
        <v>1</v>
      </c>
      <c r="F6" s="31">
        <v>0</v>
      </c>
      <c r="G6" s="32">
        <v>0</v>
      </c>
      <c r="H6" s="31">
        <v>1</v>
      </c>
      <c r="I6" s="31">
        <v>1</v>
      </c>
      <c r="J6" s="31">
        <v>1</v>
      </c>
      <c r="K6" s="31">
        <v>0</v>
      </c>
      <c r="L6" s="31">
        <v>0</v>
      </c>
      <c r="M6" s="31">
        <v>0</v>
      </c>
      <c r="N6" s="38">
        <v>0.5</v>
      </c>
      <c r="O6" s="24"/>
      <c r="P6" s="31"/>
      <c r="Q6" s="31"/>
      <c r="R6" s="31"/>
      <c r="S6" s="31"/>
      <c r="T6" s="31"/>
      <c r="U6" s="31"/>
      <c r="V6" s="24"/>
      <c r="W6" s="33"/>
      <c r="X6" s="33"/>
      <c r="Y6" s="33"/>
      <c r="Z6" s="33"/>
      <c r="AA6" s="33"/>
      <c r="AB6" s="68"/>
      <c r="AC6" s="24"/>
      <c r="AD6" s="31"/>
      <c r="AE6" s="30"/>
      <c r="AF6" s="30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1999</v>
      </c>
      <c r="C7" s="31" t="s">
        <v>37</v>
      </c>
      <c r="D7" s="37" t="s">
        <v>38</v>
      </c>
      <c r="E7" s="31">
        <v>5</v>
      </c>
      <c r="F7" s="31">
        <v>0</v>
      </c>
      <c r="G7" s="32">
        <v>0</v>
      </c>
      <c r="H7" s="31">
        <v>5</v>
      </c>
      <c r="I7" s="31">
        <v>16</v>
      </c>
      <c r="J7" s="31">
        <v>7</v>
      </c>
      <c r="K7" s="31">
        <v>8</v>
      </c>
      <c r="L7" s="31">
        <v>1</v>
      </c>
      <c r="M7" s="31">
        <v>0</v>
      </c>
      <c r="N7" s="38">
        <v>0.45700000000000002</v>
      </c>
      <c r="O7" s="35"/>
      <c r="P7" s="31"/>
      <c r="Q7" s="31"/>
      <c r="R7" s="31"/>
      <c r="S7" s="31"/>
      <c r="T7" s="31"/>
      <c r="U7" s="31"/>
      <c r="V7" s="35"/>
      <c r="W7" s="33"/>
      <c r="X7" s="33"/>
      <c r="Y7" s="33"/>
      <c r="Z7" s="33"/>
      <c r="AA7" s="33"/>
      <c r="AB7" s="68"/>
      <c r="AC7" s="35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2000</v>
      </c>
      <c r="C8" s="31" t="s">
        <v>39</v>
      </c>
      <c r="D8" s="30" t="s">
        <v>40</v>
      </c>
      <c r="E8" s="31">
        <v>27</v>
      </c>
      <c r="F8" s="31">
        <v>1</v>
      </c>
      <c r="G8" s="32">
        <v>2</v>
      </c>
      <c r="H8" s="31">
        <v>10</v>
      </c>
      <c r="I8" s="31">
        <v>86</v>
      </c>
      <c r="J8" s="31">
        <v>54</v>
      </c>
      <c r="K8" s="31">
        <v>19</v>
      </c>
      <c r="L8" s="31">
        <v>10</v>
      </c>
      <c r="M8" s="31">
        <v>3</v>
      </c>
      <c r="N8" s="39">
        <v>0.58499999999999996</v>
      </c>
      <c r="O8" s="35"/>
      <c r="P8" s="31"/>
      <c r="Q8" s="31"/>
      <c r="R8" s="31"/>
      <c r="S8" s="31"/>
      <c r="T8" s="31"/>
      <c r="U8" s="31"/>
      <c r="V8" s="35"/>
      <c r="W8" s="33">
        <v>7</v>
      </c>
      <c r="X8" s="33">
        <v>0</v>
      </c>
      <c r="Y8" s="33">
        <v>0</v>
      </c>
      <c r="Z8" s="33">
        <v>2</v>
      </c>
      <c r="AA8" s="33">
        <v>13</v>
      </c>
      <c r="AB8" s="68">
        <v>0.65</v>
      </c>
      <c r="AC8" s="35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1">
        <v>2001</v>
      </c>
      <c r="C9" s="31" t="s">
        <v>35</v>
      </c>
      <c r="D9" s="2" t="s">
        <v>41</v>
      </c>
      <c r="E9" s="31">
        <v>28</v>
      </c>
      <c r="F9" s="31">
        <v>1</v>
      </c>
      <c r="G9" s="32">
        <v>4</v>
      </c>
      <c r="H9" s="31">
        <v>16</v>
      </c>
      <c r="I9" s="31">
        <v>64</v>
      </c>
      <c r="J9" s="31">
        <v>34</v>
      </c>
      <c r="K9" s="31">
        <v>17</v>
      </c>
      <c r="L9" s="31">
        <v>8</v>
      </c>
      <c r="M9" s="31">
        <v>5</v>
      </c>
      <c r="N9" s="39">
        <v>0.48499999999999999</v>
      </c>
      <c r="O9" s="35"/>
      <c r="P9" s="31"/>
      <c r="Q9" s="31"/>
      <c r="R9" s="32"/>
      <c r="S9" s="31"/>
      <c r="T9" s="31"/>
      <c r="U9" s="31"/>
      <c r="V9" s="35"/>
      <c r="W9" s="33"/>
      <c r="X9" s="33"/>
      <c r="Y9" s="33"/>
      <c r="Z9" s="33"/>
      <c r="AA9" s="33"/>
      <c r="AB9" s="68"/>
      <c r="AC9" s="35"/>
      <c r="AD9" s="31"/>
      <c r="AE9" s="30"/>
      <c r="AF9" s="99"/>
      <c r="AG9" s="32"/>
      <c r="AH9" s="36"/>
      <c r="AI9" s="31"/>
      <c r="AJ9" s="9"/>
    </row>
    <row r="10" spans="1:36" s="23" customFormat="1" ht="15" customHeight="1" x14ac:dyDescent="0.25">
      <c r="A10" s="9"/>
      <c r="B10" s="31">
        <v>2002</v>
      </c>
      <c r="C10" s="31"/>
      <c r="D10" s="30"/>
      <c r="E10" s="31"/>
      <c r="F10" s="31"/>
      <c r="G10" s="32"/>
      <c r="H10" s="31"/>
      <c r="I10" s="31"/>
      <c r="J10" s="31"/>
      <c r="K10" s="31"/>
      <c r="L10" s="31"/>
      <c r="M10" s="31"/>
      <c r="N10" s="39"/>
      <c r="O10" s="35"/>
      <c r="P10" s="31"/>
      <c r="Q10" s="31"/>
      <c r="R10" s="31"/>
      <c r="S10" s="31"/>
      <c r="T10" s="31"/>
      <c r="U10" s="31"/>
      <c r="V10" s="35"/>
      <c r="W10" s="33"/>
      <c r="X10" s="33"/>
      <c r="Y10" s="33"/>
      <c r="Z10" s="33"/>
      <c r="AA10" s="33"/>
      <c r="AB10" s="68"/>
      <c r="AC10" s="35"/>
      <c r="AD10" s="31"/>
      <c r="AE10" s="31"/>
      <c r="AF10" s="32"/>
      <c r="AG10" s="32"/>
      <c r="AH10" s="36"/>
      <c r="AI10" s="31"/>
      <c r="AJ10" s="9"/>
    </row>
    <row r="11" spans="1:36" s="23" customFormat="1" ht="15" customHeight="1" x14ac:dyDescent="0.25">
      <c r="A11" s="9"/>
      <c r="B11" s="40">
        <v>2003</v>
      </c>
      <c r="C11" s="40" t="s">
        <v>50</v>
      </c>
      <c r="D11" s="41" t="s">
        <v>47</v>
      </c>
      <c r="E11" s="40"/>
      <c r="F11" s="41" t="s">
        <v>48</v>
      </c>
      <c r="G11" s="80"/>
      <c r="H11" s="42"/>
      <c r="I11" s="40"/>
      <c r="J11" s="40"/>
      <c r="K11" s="40"/>
      <c r="L11" s="40"/>
      <c r="M11" s="40"/>
      <c r="N11" s="43"/>
      <c r="O11" s="35"/>
      <c r="P11" s="31"/>
      <c r="Q11" s="31"/>
      <c r="R11" s="31"/>
      <c r="S11" s="31"/>
      <c r="T11" s="31"/>
      <c r="U11" s="31"/>
      <c r="V11" s="35"/>
      <c r="W11" s="33"/>
      <c r="X11" s="33"/>
      <c r="Y11" s="33"/>
      <c r="Z11" s="33"/>
      <c r="AA11" s="33"/>
      <c r="AB11" s="68"/>
      <c r="AC11" s="35"/>
      <c r="AD11" s="31"/>
      <c r="AE11" s="30"/>
      <c r="AF11" s="99"/>
      <c r="AG11" s="32"/>
      <c r="AH11" s="36"/>
      <c r="AI11" s="31"/>
      <c r="AJ11" s="9"/>
    </row>
    <row r="12" spans="1:36" s="23" customFormat="1" ht="15" customHeight="1" x14ac:dyDescent="0.25">
      <c r="A12" s="9"/>
      <c r="B12" s="25">
        <v>2004</v>
      </c>
      <c r="C12" s="25" t="s">
        <v>51</v>
      </c>
      <c r="D12" s="27" t="s">
        <v>47</v>
      </c>
      <c r="E12" s="25"/>
      <c r="F12" s="27" t="s">
        <v>49</v>
      </c>
      <c r="G12" s="28"/>
      <c r="H12" s="29"/>
      <c r="I12" s="25"/>
      <c r="J12" s="25"/>
      <c r="K12" s="25"/>
      <c r="L12" s="25"/>
      <c r="M12" s="25"/>
      <c r="N12" s="34"/>
      <c r="O12" s="35"/>
      <c r="P12" s="31"/>
      <c r="Q12" s="31"/>
      <c r="R12" s="31"/>
      <c r="S12" s="31"/>
      <c r="T12" s="31"/>
      <c r="U12" s="31"/>
      <c r="V12" s="35"/>
      <c r="W12" s="33"/>
      <c r="X12" s="33"/>
      <c r="Y12" s="33"/>
      <c r="Z12" s="33"/>
      <c r="AA12" s="33"/>
      <c r="AB12" s="68"/>
      <c r="AC12" s="35"/>
      <c r="AD12" s="31"/>
      <c r="AE12" s="31"/>
      <c r="AF12" s="32"/>
      <c r="AG12" s="32"/>
      <c r="AH12" s="36"/>
      <c r="AI12" s="31"/>
      <c r="AJ12" s="9"/>
    </row>
    <row r="13" spans="1:36" s="23" customFormat="1" ht="15" customHeight="1" x14ac:dyDescent="0.25">
      <c r="A13" s="1"/>
      <c r="B13" s="25">
        <v>2005</v>
      </c>
      <c r="C13" s="25" t="s">
        <v>52</v>
      </c>
      <c r="D13" s="27" t="s">
        <v>47</v>
      </c>
      <c r="E13" s="25"/>
      <c r="F13" s="27" t="s">
        <v>49</v>
      </c>
      <c r="G13" s="28"/>
      <c r="H13" s="29"/>
      <c r="I13" s="25"/>
      <c r="J13" s="25"/>
      <c r="K13" s="25"/>
      <c r="L13" s="25"/>
      <c r="M13" s="25"/>
      <c r="N13" s="34"/>
      <c r="O13" s="35"/>
      <c r="P13" s="31"/>
      <c r="Q13" s="31"/>
      <c r="R13" s="31"/>
      <c r="S13" s="31"/>
      <c r="T13" s="31"/>
      <c r="U13" s="31"/>
      <c r="V13" s="35"/>
      <c r="W13" s="33"/>
      <c r="X13" s="33"/>
      <c r="Y13" s="33"/>
      <c r="Z13" s="33"/>
      <c r="AA13" s="33"/>
      <c r="AB13" s="68"/>
      <c r="AC13" s="35"/>
      <c r="AD13" s="31"/>
      <c r="AE13" s="30"/>
      <c r="AF13" s="99"/>
      <c r="AG13" s="32"/>
      <c r="AH13" s="36"/>
      <c r="AI13" s="31"/>
      <c r="AJ13" s="9"/>
    </row>
    <row r="14" spans="1:36" ht="15" customHeight="1" x14ac:dyDescent="0.25">
      <c r="A14" s="9"/>
      <c r="B14" s="25">
        <v>2006</v>
      </c>
      <c r="C14" s="25" t="s">
        <v>53</v>
      </c>
      <c r="D14" s="27" t="s">
        <v>47</v>
      </c>
      <c r="E14" s="25"/>
      <c r="F14" s="27" t="s">
        <v>49</v>
      </c>
      <c r="G14" s="28"/>
      <c r="H14" s="29"/>
      <c r="I14" s="25"/>
      <c r="J14" s="25"/>
      <c r="K14" s="25"/>
      <c r="L14" s="25"/>
      <c r="M14" s="25"/>
      <c r="N14" s="34"/>
      <c r="P14" s="31"/>
      <c r="Q14" s="31"/>
      <c r="R14" s="32"/>
      <c r="S14" s="31"/>
      <c r="T14" s="31"/>
      <c r="U14" s="31"/>
      <c r="W14" s="33"/>
      <c r="X14" s="33"/>
      <c r="Y14" s="33"/>
      <c r="Z14" s="33"/>
      <c r="AA14" s="33"/>
      <c r="AB14" s="68"/>
      <c r="AD14" s="31"/>
      <c r="AE14" s="30"/>
      <c r="AF14" s="99"/>
      <c r="AG14" s="32"/>
      <c r="AH14" s="36"/>
      <c r="AI14" s="31"/>
      <c r="AJ14" s="9"/>
    </row>
    <row r="15" spans="1:36" s="23" customFormat="1" ht="15" customHeight="1" x14ac:dyDescent="0.25">
      <c r="A15" s="9"/>
      <c r="B15" s="25">
        <v>2007</v>
      </c>
      <c r="C15" s="25" t="s">
        <v>37</v>
      </c>
      <c r="D15" s="27" t="s">
        <v>47</v>
      </c>
      <c r="E15" s="25"/>
      <c r="F15" s="27" t="s">
        <v>49</v>
      </c>
      <c r="G15" s="28"/>
      <c r="H15" s="29"/>
      <c r="I15" s="25"/>
      <c r="J15" s="25"/>
      <c r="K15" s="25"/>
      <c r="L15" s="25"/>
      <c r="M15" s="25"/>
      <c r="N15" s="34"/>
      <c r="O15" s="35"/>
      <c r="P15" s="31"/>
      <c r="Q15" s="31"/>
      <c r="R15" s="32"/>
      <c r="S15" s="31"/>
      <c r="T15" s="31"/>
      <c r="U15" s="31"/>
      <c r="V15" s="35"/>
      <c r="W15" s="33"/>
      <c r="X15" s="33"/>
      <c r="Y15" s="33"/>
      <c r="Z15" s="33"/>
      <c r="AA15" s="33"/>
      <c r="AB15" s="68"/>
      <c r="AC15" s="35"/>
      <c r="AD15" s="31"/>
      <c r="AE15" s="30"/>
      <c r="AF15" s="99"/>
      <c r="AG15" s="32"/>
      <c r="AH15" s="36"/>
      <c r="AI15" s="31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61</v>
      </c>
      <c r="F16" s="18">
        <v>2</v>
      </c>
      <c r="G16" s="18">
        <v>6</v>
      </c>
      <c r="H16" s="18">
        <v>32</v>
      </c>
      <c r="I16" s="18">
        <v>167</v>
      </c>
      <c r="J16" s="18">
        <v>96</v>
      </c>
      <c r="K16" s="18">
        <v>44</v>
      </c>
      <c r="L16" s="18">
        <v>19</v>
      </c>
      <c r="M16" s="18">
        <v>8</v>
      </c>
      <c r="N16" s="44">
        <v>0.52800000000000002</v>
      </c>
      <c r="O16" s="24"/>
      <c r="P16" s="18">
        <f>SUM(P9:P15)</f>
        <v>0</v>
      </c>
      <c r="Q16" s="18">
        <f>SUM(Q9:Q15)</f>
        <v>0</v>
      </c>
      <c r="R16" s="18">
        <f>SUM(R9:R15)</f>
        <v>0</v>
      </c>
      <c r="S16" s="18">
        <f>SUM(S9:S15)</f>
        <v>0</v>
      </c>
      <c r="T16" s="18">
        <f>SUM(T9:T15)</f>
        <v>0</v>
      </c>
      <c r="U16" s="44">
        <v>0</v>
      </c>
      <c r="V16" s="24"/>
      <c r="W16" s="100">
        <f>PRODUCT(E22)</f>
        <v>7</v>
      </c>
      <c r="X16" s="100">
        <f>PRODUCT(F22)</f>
        <v>0</v>
      </c>
      <c r="Y16" s="100">
        <f>PRODUCT(G22)</f>
        <v>0</v>
      </c>
      <c r="Z16" s="100">
        <f>PRODUCT(H22)</f>
        <v>2</v>
      </c>
      <c r="AA16" s="100">
        <f>PRODUCT(I22)</f>
        <v>13</v>
      </c>
      <c r="AB16" s="44">
        <f>PRODUCT(N22)</f>
        <v>0.65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36"/>
      <c r="D17" s="45">
        <v>113.33333333333333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8"/>
      <c r="AI17" s="46"/>
      <c r="AJ17" s="9"/>
    </row>
    <row r="18" spans="1:36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P18" s="46"/>
      <c r="Q18" s="49"/>
      <c r="R18" s="46"/>
      <c r="S18" s="46"/>
      <c r="T18" s="46"/>
      <c r="U18" s="46"/>
      <c r="W18" s="46"/>
      <c r="X18" s="46"/>
      <c r="Y18" s="46"/>
      <c r="Z18" s="46"/>
      <c r="AA18" s="46"/>
      <c r="AB18" s="46"/>
      <c r="AD18" s="46"/>
      <c r="AE18" s="46"/>
      <c r="AF18" s="46"/>
      <c r="AG18" s="46"/>
      <c r="AH18" s="46"/>
      <c r="AI18" s="46"/>
      <c r="AJ18" s="9"/>
    </row>
    <row r="19" spans="1:36" ht="15" customHeight="1" x14ac:dyDescent="0.25">
      <c r="A19" s="9"/>
      <c r="B19" s="22" t="s">
        <v>25</v>
      </c>
      <c r="C19" s="50"/>
      <c r="D19" s="5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6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51" t="s">
        <v>30</v>
      </c>
      <c r="Q19" s="12"/>
      <c r="R19" s="12"/>
      <c r="S19" s="12"/>
      <c r="T19" s="52"/>
      <c r="U19" s="52"/>
      <c r="V19" s="52"/>
      <c r="W19" s="52"/>
      <c r="X19" s="52"/>
      <c r="Y19" s="52"/>
      <c r="Z19" s="52"/>
      <c r="AA19" s="12"/>
      <c r="AB19" s="12"/>
      <c r="AC19" s="52"/>
      <c r="AD19" s="12"/>
      <c r="AE19" s="12"/>
      <c r="AF19" s="12"/>
      <c r="AG19" s="12"/>
      <c r="AH19" s="12"/>
      <c r="AI19" s="53"/>
      <c r="AJ19" s="9"/>
    </row>
    <row r="20" spans="1:36" ht="15" customHeight="1" x14ac:dyDescent="0.2">
      <c r="A20" s="9"/>
      <c r="B20" s="51" t="s">
        <v>13</v>
      </c>
      <c r="C20" s="12"/>
      <c r="D20" s="53"/>
      <c r="E20" s="31">
        <v>61</v>
      </c>
      <c r="F20" s="31">
        <v>2</v>
      </c>
      <c r="G20" s="31">
        <v>6</v>
      </c>
      <c r="H20" s="31">
        <v>32</v>
      </c>
      <c r="I20" s="31">
        <v>167</v>
      </c>
      <c r="J20" s="46"/>
      <c r="K20" s="54">
        <v>0.13114754098360656</v>
      </c>
      <c r="L20" s="54">
        <v>0.52459016393442626</v>
      </c>
      <c r="M20" s="54">
        <v>2.737704918032787</v>
      </c>
      <c r="N20" s="38">
        <v>0.52800000000000002</v>
      </c>
      <c r="O20" s="24"/>
      <c r="P20" s="55" t="s">
        <v>9</v>
      </c>
      <c r="Q20" s="56"/>
      <c r="R20" s="57" t="s">
        <v>42</v>
      </c>
      <c r="S20" s="57"/>
      <c r="T20" s="57"/>
      <c r="U20" s="57"/>
      <c r="V20" s="57"/>
      <c r="W20" s="57"/>
      <c r="X20" s="57"/>
      <c r="Y20" s="57"/>
      <c r="Z20" s="58" t="s">
        <v>11</v>
      </c>
      <c r="AA20" s="57"/>
      <c r="AB20" s="101" t="s">
        <v>87</v>
      </c>
      <c r="AC20" s="101"/>
      <c r="AD20" s="101"/>
      <c r="AE20" s="101"/>
      <c r="AF20" s="101"/>
      <c r="AG20" s="101"/>
      <c r="AH20" s="102"/>
      <c r="AI20" s="103"/>
      <c r="AJ20" s="9"/>
    </row>
    <row r="21" spans="1:36" ht="15" customHeight="1" x14ac:dyDescent="0.2">
      <c r="A21" s="9"/>
      <c r="B21" s="59" t="s">
        <v>15</v>
      </c>
      <c r="C21" s="60"/>
      <c r="D21" s="61"/>
      <c r="E21" s="31"/>
      <c r="F21" s="31"/>
      <c r="G21" s="31"/>
      <c r="H21" s="31"/>
      <c r="I21" s="31"/>
      <c r="J21" s="46"/>
      <c r="K21" s="54"/>
      <c r="L21" s="54"/>
      <c r="M21" s="54"/>
      <c r="N21" s="38"/>
      <c r="O21" s="24"/>
      <c r="P21" s="62" t="s">
        <v>88</v>
      </c>
      <c r="Q21" s="63"/>
      <c r="R21" s="57" t="s">
        <v>44</v>
      </c>
      <c r="S21" s="57"/>
      <c r="T21" s="57"/>
      <c r="U21" s="57"/>
      <c r="V21" s="57"/>
      <c r="W21" s="57"/>
      <c r="X21" s="57"/>
      <c r="Y21" s="57"/>
      <c r="Z21" s="58" t="s">
        <v>43</v>
      </c>
      <c r="AA21" s="57"/>
      <c r="AB21" s="57" t="s">
        <v>89</v>
      </c>
      <c r="AC21" s="57"/>
      <c r="AD21" s="57"/>
      <c r="AE21" s="57"/>
      <c r="AF21" s="57"/>
      <c r="AG21" s="57"/>
      <c r="AH21" s="58"/>
      <c r="AI21" s="104"/>
      <c r="AJ21" s="9"/>
    </row>
    <row r="22" spans="1:36" ht="15" customHeight="1" x14ac:dyDescent="0.2">
      <c r="A22" s="9"/>
      <c r="B22" s="64" t="s">
        <v>16</v>
      </c>
      <c r="C22" s="65"/>
      <c r="D22" s="66"/>
      <c r="E22" s="33">
        <v>7</v>
      </c>
      <c r="F22" s="33">
        <v>0</v>
      </c>
      <c r="G22" s="33">
        <v>0</v>
      </c>
      <c r="H22" s="33">
        <v>2</v>
      </c>
      <c r="I22" s="33">
        <v>13</v>
      </c>
      <c r="J22" s="46"/>
      <c r="K22" s="67">
        <v>0</v>
      </c>
      <c r="L22" s="67">
        <v>0.2857142857142857</v>
      </c>
      <c r="M22" s="67">
        <v>1.8571428571428572</v>
      </c>
      <c r="N22" s="68">
        <v>0.65</v>
      </c>
      <c r="O22" s="24"/>
      <c r="P22" s="62" t="s">
        <v>90</v>
      </c>
      <c r="Q22" s="63"/>
      <c r="R22" s="57" t="s">
        <v>42</v>
      </c>
      <c r="S22" s="57"/>
      <c r="T22" s="57"/>
      <c r="U22" s="57"/>
      <c r="V22" s="57"/>
      <c r="W22" s="57"/>
      <c r="X22" s="57"/>
      <c r="Y22" s="57"/>
      <c r="Z22" s="58" t="s">
        <v>11</v>
      </c>
      <c r="AA22" s="57"/>
      <c r="AB22" s="57" t="s">
        <v>87</v>
      </c>
      <c r="AC22" s="57"/>
      <c r="AD22" s="57"/>
      <c r="AE22" s="57"/>
      <c r="AF22" s="57"/>
      <c r="AG22" s="57"/>
      <c r="AH22" s="58"/>
      <c r="AI22" s="104"/>
    </row>
    <row r="23" spans="1:36" ht="15" customHeight="1" x14ac:dyDescent="0.2">
      <c r="A23" s="9"/>
      <c r="B23" s="69" t="s">
        <v>26</v>
      </c>
      <c r="C23" s="70"/>
      <c r="D23" s="71"/>
      <c r="E23" s="18">
        <v>68</v>
      </c>
      <c r="F23" s="18">
        <v>2</v>
      </c>
      <c r="G23" s="18">
        <v>6</v>
      </c>
      <c r="H23" s="18">
        <v>34</v>
      </c>
      <c r="I23" s="18">
        <v>180</v>
      </c>
      <c r="J23" s="46"/>
      <c r="K23" s="72">
        <v>0.11764705882352941</v>
      </c>
      <c r="L23" s="72">
        <v>0.5</v>
      </c>
      <c r="M23" s="72">
        <v>2.6470588235294117</v>
      </c>
      <c r="N23" s="44">
        <v>0.53600000000000003</v>
      </c>
      <c r="O23" s="24"/>
      <c r="P23" s="73" t="s">
        <v>10</v>
      </c>
      <c r="Q23" s="74"/>
      <c r="R23" s="75" t="s">
        <v>46</v>
      </c>
      <c r="S23" s="75"/>
      <c r="T23" s="75"/>
      <c r="U23" s="75"/>
      <c r="V23" s="75"/>
      <c r="W23" s="75"/>
      <c r="X23" s="75"/>
      <c r="Y23" s="75"/>
      <c r="Z23" s="76" t="s">
        <v>45</v>
      </c>
      <c r="AA23" s="75"/>
      <c r="AB23" s="75" t="s">
        <v>91</v>
      </c>
      <c r="AC23" s="75"/>
      <c r="AD23" s="75"/>
      <c r="AE23" s="75"/>
      <c r="AF23" s="75"/>
      <c r="AG23" s="75"/>
      <c r="AH23" s="76"/>
      <c r="AI23" s="105"/>
    </row>
    <row r="24" spans="1:36" ht="15" customHeight="1" x14ac:dyDescent="0.25">
      <c r="A24" s="9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24"/>
      <c r="P24" s="46"/>
      <c r="Q24" s="49"/>
      <c r="R24" s="46"/>
      <c r="S24" s="46"/>
      <c r="T24" s="24"/>
      <c r="U24" s="24"/>
      <c r="V24" s="24"/>
      <c r="W24" s="24"/>
      <c r="X24" s="77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6" ht="15" customHeight="1" x14ac:dyDescent="0.25">
      <c r="A25" s="9"/>
      <c r="B25" s="46" t="s">
        <v>56</v>
      </c>
      <c r="C25" s="46"/>
      <c r="D25" s="46" t="s">
        <v>57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77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/>
      <c r="C26" s="46"/>
      <c r="D26" s="46" t="s">
        <v>58</v>
      </c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24"/>
      <c r="P26" s="46"/>
      <c r="Q26" s="49"/>
      <c r="R26" s="46"/>
      <c r="S26" s="46"/>
      <c r="T26" s="24"/>
      <c r="U26" s="24"/>
      <c r="V26" s="24"/>
      <c r="W26" s="24"/>
      <c r="X26" s="77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46" t="s">
        <v>60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24"/>
      <c r="P27" s="46"/>
      <c r="Q27" s="49"/>
      <c r="R27" s="46"/>
      <c r="S27" s="46"/>
      <c r="T27" s="24"/>
      <c r="U27" s="24"/>
      <c r="V27" s="24"/>
      <c r="W27" s="24"/>
      <c r="X27" s="77"/>
      <c r="Y27" s="7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6"/>
      <c r="C28" s="46"/>
      <c r="D28" s="46" t="s">
        <v>59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24"/>
      <c r="P28" s="46"/>
      <c r="Q28" s="49"/>
      <c r="R28" s="46"/>
      <c r="S28" s="46"/>
      <c r="T28" s="24"/>
      <c r="U28" s="24"/>
      <c r="V28" s="24"/>
      <c r="W28" s="24"/>
      <c r="X28" s="77"/>
      <c r="Y28" s="7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 t="s">
        <v>61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24"/>
      <c r="P29" s="46"/>
      <c r="Q29" s="49"/>
      <c r="R29" s="46"/>
      <c r="S29" s="46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24"/>
      <c r="P30" s="46"/>
      <c r="Q30" s="49"/>
      <c r="R30" s="46"/>
      <c r="S30" s="46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77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77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77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77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77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77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77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77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77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77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77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77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77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77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77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77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77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77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77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77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77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77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77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77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77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77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77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77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77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77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77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77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77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6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77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570312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62</v>
      </c>
      <c r="F1" s="122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1" t="s">
        <v>63</v>
      </c>
      <c r="C2" s="82"/>
      <c r="D2" s="123"/>
      <c r="E2" s="13" t="s">
        <v>13</v>
      </c>
      <c r="F2" s="14"/>
      <c r="G2" s="14"/>
      <c r="H2" s="14"/>
      <c r="I2" s="20"/>
      <c r="J2" s="15"/>
      <c r="K2" s="98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24" t="s">
        <v>94</v>
      </c>
      <c r="Y2" s="125"/>
      <c r="Z2" s="126"/>
      <c r="AA2" s="13" t="s">
        <v>13</v>
      </c>
      <c r="AB2" s="14"/>
      <c r="AC2" s="14"/>
      <c r="AD2" s="14"/>
      <c r="AE2" s="20"/>
      <c r="AF2" s="15"/>
      <c r="AG2" s="98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2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7"/>
      <c r="L3" s="18" t="s">
        <v>5</v>
      </c>
      <c r="M3" s="18" t="s">
        <v>6</v>
      </c>
      <c r="N3" s="18" t="s">
        <v>96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7"/>
      <c r="AH3" s="18" t="s">
        <v>5</v>
      </c>
      <c r="AI3" s="18" t="s">
        <v>6</v>
      </c>
      <c r="AJ3" s="18" t="s">
        <v>96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1997</v>
      </c>
      <c r="C4" s="36" t="s">
        <v>51</v>
      </c>
      <c r="D4" s="2" t="s">
        <v>55</v>
      </c>
      <c r="E4" s="31">
        <v>17</v>
      </c>
      <c r="F4" s="31">
        <v>0</v>
      </c>
      <c r="G4" s="31">
        <v>0</v>
      </c>
      <c r="H4" s="32">
        <v>7</v>
      </c>
      <c r="I4" s="31">
        <v>31</v>
      </c>
      <c r="J4" s="39"/>
      <c r="K4" s="35"/>
      <c r="L4" s="128"/>
      <c r="M4" s="18"/>
      <c r="N4" s="18"/>
      <c r="O4" s="18"/>
      <c r="P4" s="24"/>
      <c r="Q4" s="31"/>
      <c r="R4" s="31"/>
      <c r="S4" s="32"/>
      <c r="T4" s="31"/>
      <c r="U4" s="31"/>
      <c r="V4" s="129"/>
      <c r="W4" s="35"/>
      <c r="X4" s="31"/>
      <c r="Y4" s="36"/>
      <c r="Z4" s="2"/>
      <c r="AA4" s="31"/>
      <c r="AB4" s="31"/>
      <c r="AC4" s="31"/>
      <c r="AD4" s="32"/>
      <c r="AE4" s="31"/>
      <c r="AF4" s="39"/>
      <c r="AG4" s="35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0"/>
      <c r="AS4" s="131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>
        <v>1998</v>
      </c>
      <c r="C5" s="36" t="s">
        <v>54</v>
      </c>
      <c r="D5" s="2" t="s">
        <v>55</v>
      </c>
      <c r="E5" s="31">
        <v>19</v>
      </c>
      <c r="F5" s="31">
        <v>0</v>
      </c>
      <c r="G5" s="31">
        <v>3</v>
      </c>
      <c r="H5" s="32">
        <v>14</v>
      </c>
      <c r="I5" s="31">
        <v>60</v>
      </c>
      <c r="J5" s="39"/>
      <c r="K5" s="35"/>
      <c r="L5" s="128"/>
      <c r="M5" s="18"/>
      <c r="N5" s="18"/>
      <c r="O5" s="18"/>
      <c r="P5" s="24"/>
      <c r="Q5" s="31"/>
      <c r="R5" s="31"/>
      <c r="S5" s="32"/>
      <c r="T5" s="31"/>
      <c r="U5" s="31"/>
      <c r="V5" s="129"/>
      <c r="W5" s="35"/>
      <c r="X5" s="31"/>
      <c r="Y5" s="36"/>
      <c r="Z5" s="2"/>
      <c r="AA5" s="31"/>
      <c r="AB5" s="31"/>
      <c r="AC5" s="31"/>
      <c r="AD5" s="32"/>
      <c r="AE5" s="31"/>
      <c r="AF5" s="39"/>
      <c r="AG5" s="35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0"/>
      <c r="AS5" s="131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/>
      <c r="C6" s="36"/>
      <c r="D6" s="2"/>
      <c r="E6" s="31"/>
      <c r="F6" s="31"/>
      <c r="G6" s="31"/>
      <c r="H6" s="32"/>
      <c r="I6" s="31"/>
      <c r="J6" s="39"/>
      <c r="K6" s="35"/>
      <c r="L6" s="128"/>
      <c r="M6" s="18"/>
      <c r="N6" s="18"/>
      <c r="O6" s="18"/>
      <c r="P6" s="24"/>
      <c r="Q6" s="31"/>
      <c r="R6" s="31"/>
      <c r="S6" s="32"/>
      <c r="T6" s="31"/>
      <c r="U6" s="31"/>
      <c r="V6" s="129"/>
      <c r="W6" s="35"/>
      <c r="X6" s="31"/>
      <c r="Y6" s="36"/>
      <c r="Z6" s="2"/>
      <c r="AA6" s="31"/>
      <c r="AB6" s="31"/>
      <c r="AC6" s="31"/>
      <c r="AD6" s="32"/>
      <c r="AE6" s="31"/>
      <c r="AF6" s="39"/>
      <c r="AG6" s="35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0"/>
      <c r="AS6" s="131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/>
      <c r="C7" s="36"/>
      <c r="D7" s="2"/>
      <c r="E7" s="31"/>
      <c r="F7" s="31"/>
      <c r="G7" s="31"/>
      <c r="H7" s="32"/>
      <c r="I7" s="31"/>
      <c r="J7" s="39"/>
      <c r="K7" s="35"/>
      <c r="L7" s="128"/>
      <c r="M7" s="18"/>
      <c r="N7" s="18"/>
      <c r="O7" s="18"/>
      <c r="P7" s="24"/>
      <c r="Q7" s="31"/>
      <c r="R7" s="31"/>
      <c r="S7" s="32"/>
      <c r="T7" s="31"/>
      <c r="U7" s="31"/>
      <c r="V7" s="129"/>
      <c r="W7" s="35"/>
      <c r="X7" s="31">
        <v>2003</v>
      </c>
      <c r="Y7" s="31" t="s">
        <v>50</v>
      </c>
      <c r="Z7" s="2" t="s">
        <v>47</v>
      </c>
      <c r="AA7" s="31">
        <v>18</v>
      </c>
      <c r="AB7" s="31">
        <v>0</v>
      </c>
      <c r="AC7" s="31">
        <v>9</v>
      </c>
      <c r="AD7" s="31">
        <v>27</v>
      </c>
      <c r="AE7" s="31">
        <v>81</v>
      </c>
      <c r="AF7" s="38">
        <v>0.68059999999999998</v>
      </c>
      <c r="AG7" s="148">
        <v>119</v>
      </c>
      <c r="AH7" s="18"/>
      <c r="AI7" s="18" t="s">
        <v>101</v>
      </c>
      <c r="AJ7" s="18"/>
      <c r="AK7" s="18"/>
      <c r="AL7" s="24"/>
      <c r="AM7" s="31">
        <v>4</v>
      </c>
      <c r="AN7" s="31">
        <v>1</v>
      </c>
      <c r="AO7" s="31">
        <v>2</v>
      </c>
      <c r="AP7" s="31">
        <v>6</v>
      </c>
      <c r="AQ7" s="31">
        <v>15</v>
      </c>
      <c r="AR7" s="130">
        <v>0.6</v>
      </c>
      <c r="AS7" s="131">
        <v>25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>
        <v>2004</v>
      </c>
      <c r="C8" s="36" t="s">
        <v>51</v>
      </c>
      <c r="D8" s="2" t="s">
        <v>47</v>
      </c>
      <c r="E8" s="31">
        <v>22</v>
      </c>
      <c r="F8" s="31">
        <v>0</v>
      </c>
      <c r="G8" s="31">
        <v>3</v>
      </c>
      <c r="H8" s="32">
        <v>23</v>
      </c>
      <c r="I8" s="31">
        <v>100</v>
      </c>
      <c r="J8" s="39">
        <v>0.63694267515923564</v>
      </c>
      <c r="K8" s="35">
        <v>157</v>
      </c>
      <c r="L8" s="128"/>
      <c r="M8" s="18"/>
      <c r="N8" s="18"/>
      <c r="O8" s="18"/>
      <c r="P8" s="24"/>
      <c r="Q8" s="31"/>
      <c r="R8" s="31"/>
      <c r="S8" s="32"/>
      <c r="T8" s="31"/>
      <c r="U8" s="31"/>
      <c r="V8" s="129"/>
      <c r="W8" s="35"/>
      <c r="X8" s="31"/>
      <c r="Y8" s="36"/>
      <c r="Z8" s="2"/>
      <c r="AA8" s="31"/>
      <c r="AB8" s="31"/>
      <c r="AC8" s="31"/>
      <c r="AD8" s="32"/>
      <c r="AE8" s="31"/>
      <c r="AF8" s="39"/>
      <c r="AG8" s="35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0"/>
      <c r="AS8" s="131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>
        <v>2005</v>
      </c>
      <c r="C9" s="36" t="s">
        <v>52</v>
      </c>
      <c r="D9" s="2" t="s">
        <v>47</v>
      </c>
      <c r="E9" s="31">
        <v>20</v>
      </c>
      <c r="F9" s="31">
        <v>0</v>
      </c>
      <c r="G9" s="31">
        <v>6</v>
      </c>
      <c r="H9" s="32">
        <v>25</v>
      </c>
      <c r="I9" s="31">
        <v>90</v>
      </c>
      <c r="J9" s="39">
        <v>0.66176470588235292</v>
      </c>
      <c r="K9" s="35">
        <v>136</v>
      </c>
      <c r="L9" s="128"/>
      <c r="M9" s="18"/>
      <c r="N9" s="18"/>
      <c r="O9" s="18"/>
      <c r="P9" s="24"/>
      <c r="Q9" s="31"/>
      <c r="R9" s="31"/>
      <c r="S9" s="32"/>
      <c r="T9" s="31"/>
      <c r="U9" s="31"/>
      <c r="V9" s="129"/>
      <c r="W9" s="35"/>
      <c r="X9" s="31"/>
      <c r="Y9" s="36"/>
      <c r="Z9" s="2"/>
      <c r="AA9" s="31"/>
      <c r="AB9" s="31"/>
      <c r="AC9" s="31"/>
      <c r="AD9" s="32"/>
      <c r="AE9" s="31"/>
      <c r="AF9" s="39"/>
      <c r="AG9" s="35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0"/>
      <c r="AS9" s="13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1">
        <v>2006</v>
      </c>
      <c r="C10" s="36" t="s">
        <v>53</v>
      </c>
      <c r="D10" s="2" t="s">
        <v>47</v>
      </c>
      <c r="E10" s="31">
        <v>22</v>
      </c>
      <c r="F10" s="31">
        <v>1</v>
      </c>
      <c r="G10" s="31">
        <v>5</v>
      </c>
      <c r="H10" s="32">
        <v>19</v>
      </c>
      <c r="I10" s="31">
        <v>85</v>
      </c>
      <c r="J10" s="39">
        <v>0.6028368794326241</v>
      </c>
      <c r="K10" s="35">
        <v>141</v>
      </c>
      <c r="L10" s="128"/>
      <c r="M10" s="18"/>
      <c r="N10" s="18"/>
      <c r="O10" s="18"/>
      <c r="P10" s="24"/>
      <c r="Q10" s="31"/>
      <c r="R10" s="31"/>
      <c r="S10" s="32"/>
      <c r="T10" s="31"/>
      <c r="U10" s="31"/>
      <c r="V10" s="129"/>
      <c r="W10" s="35"/>
      <c r="X10" s="31"/>
      <c r="Y10" s="36"/>
      <c r="Z10" s="2"/>
      <c r="AA10" s="31"/>
      <c r="AB10" s="31"/>
      <c r="AC10" s="31"/>
      <c r="AD10" s="32"/>
      <c r="AE10" s="31"/>
      <c r="AF10" s="39"/>
      <c r="AG10" s="35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0"/>
      <c r="AS10" s="13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1">
        <v>2007</v>
      </c>
      <c r="C11" s="36" t="s">
        <v>37</v>
      </c>
      <c r="D11" s="2" t="s">
        <v>47</v>
      </c>
      <c r="E11" s="31">
        <v>16</v>
      </c>
      <c r="F11" s="31">
        <v>1</v>
      </c>
      <c r="G11" s="31">
        <v>3</v>
      </c>
      <c r="H11" s="32">
        <v>7</v>
      </c>
      <c r="I11" s="31">
        <v>47</v>
      </c>
      <c r="J11" s="39">
        <v>0.52222222222222225</v>
      </c>
      <c r="K11" s="35">
        <v>90</v>
      </c>
      <c r="L11" s="128"/>
      <c r="M11" s="18"/>
      <c r="N11" s="18"/>
      <c r="O11" s="18"/>
      <c r="P11" s="24"/>
      <c r="Q11" s="31">
        <v>3</v>
      </c>
      <c r="R11" s="31">
        <v>0</v>
      </c>
      <c r="S11" s="32">
        <v>0</v>
      </c>
      <c r="T11" s="31">
        <v>2</v>
      </c>
      <c r="U11" s="31">
        <v>8</v>
      </c>
      <c r="V11" s="129">
        <v>0.42099999999999999</v>
      </c>
      <c r="W11" s="35">
        <v>19</v>
      </c>
      <c r="X11" s="31"/>
      <c r="Y11" s="36"/>
      <c r="Z11" s="2"/>
      <c r="AA11" s="31"/>
      <c r="AB11" s="31"/>
      <c r="AC11" s="31"/>
      <c r="AD11" s="32"/>
      <c r="AE11" s="31"/>
      <c r="AF11" s="39"/>
      <c r="AG11" s="35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0"/>
      <c r="AS11" s="131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88" t="s">
        <v>97</v>
      </c>
      <c r="C12" s="92"/>
      <c r="D12" s="91"/>
      <c r="E12" s="90">
        <f>SUM(E4:E11)</f>
        <v>116</v>
      </c>
      <c r="F12" s="90">
        <f>SUM(F4:F11)</f>
        <v>2</v>
      </c>
      <c r="G12" s="90">
        <f>SUM(G4:G11)</f>
        <v>20</v>
      </c>
      <c r="H12" s="90">
        <f>SUM(H4:H11)</f>
        <v>95</v>
      </c>
      <c r="I12" s="90">
        <f>SUM(I4:I11)</f>
        <v>413</v>
      </c>
      <c r="J12" s="132"/>
      <c r="K12" s="98">
        <f>SUM(K4:K11)</f>
        <v>524</v>
      </c>
      <c r="L12" s="22"/>
      <c r="M12" s="20"/>
      <c r="N12" s="133"/>
      <c r="O12" s="134"/>
      <c r="P12" s="24"/>
      <c r="Q12" s="90">
        <f>SUM(Q4:Q11)</f>
        <v>3</v>
      </c>
      <c r="R12" s="90">
        <f>SUM(R4:R11)</f>
        <v>0</v>
      </c>
      <c r="S12" s="90">
        <f>SUM(S4:S11)</f>
        <v>0</v>
      </c>
      <c r="T12" s="90">
        <f>SUM(T4:T11)</f>
        <v>2</v>
      </c>
      <c r="U12" s="90">
        <f>SUM(U4:U11)</f>
        <v>8</v>
      </c>
      <c r="V12" s="132">
        <f>PRODUCT(U12/W12)</f>
        <v>0.42105263157894735</v>
      </c>
      <c r="W12" s="98">
        <f>SUM(W4:W11)</f>
        <v>19</v>
      </c>
      <c r="X12" s="16" t="s">
        <v>97</v>
      </c>
      <c r="Y12" s="17"/>
      <c r="Z12" s="15"/>
      <c r="AA12" s="90">
        <f>SUM(AA4:AA11)</f>
        <v>18</v>
      </c>
      <c r="AB12" s="90">
        <f>SUM(AB4:AB11)</f>
        <v>0</v>
      </c>
      <c r="AC12" s="90">
        <f>SUM(AC4:AC11)</f>
        <v>9</v>
      </c>
      <c r="AD12" s="90">
        <f>SUM(AD4:AD11)</f>
        <v>27</v>
      </c>
      <c r="AE12" s="90">
        <f>SUM(AE4:AE11)</f>
        <v>81</v>
      </c>
      <c r="AF12" s="132">
        <f>PRODUCT(AE12/AG12)</f>
        <v>0.68067226890756305</v>
      </c>
      <c r="AG12" s="98">
        <f>SUM(AG4:AG11)</f>
        <v>119</v>
      </c>
      <c r="AH12" s="22"/>
      <c r="AI12" s="20"/>
      <c r="AJ12" s="133"/>
      <c r="AK12" s="134"/>
      <c r="AL12" s="24"/>
      <c r="AM12" s="90">
        <f>SUM(AM4:AM11)</f>
        <v>4</v>
      </c>
      <c r="AN12" s="90">
        <f>SUM(AN4:AN11)</f>
        <v>1</v>
      </c>
      <c r="AO12" s="90">
        <f>SUM(AO4:AO11)</f>
        <v>2</v>
      </c>
      <c r="AP12" s="90">
        <f>SUM(AP4:AP11)</f>
        <v>6</v>
      </c>
      <c r="AQ12" s="90">
        <f>SUM(AQ4:AQ11)</f>
        <v>15</v>
      </c>
      <c r="AR12" s="132">
        <f>PRODUCT(AQ12/AS12)</f>
        <v>0.6</v>
      </c>
      <c r="AS12" s="127">
        <f>SUM(AS4:AS11)</f>
        <v>25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7"/>
      <c r="K13" s="35"/>
      <c r="L13" s="24"/>
      <c r="M13" s="24"/>
      <c r="N13" s="24"/>
      <c r="O13" s="24"/>
      <c r="P13" s="46"/>
      <c r="Q13" s="46"/>
      <c r="R13" s="49"/>
      <c r="S13" s="46"/>
      <c r="T13" s="46"/>
      <c r="U13" s="24"/>
      <c r="V13" s="24"/>
      <c r="W13" s="35"/>
      <c r="X13" s="46"/>
      <c r="Y13" s="46"/>
      <c r="Z13" s="46"/>
      <c r="AA13" s="46"/>
      <c r="AB13" s="46"/>
      <c r="AC13" s="46"/>
      <c r="AD13" s="46"/>
      <c r="AE13" s="46"/>
      <c r="AF13" s="47"/>
      <c r="AG13" s="35"/>
      <c r="AH13" s="24"/>
      <c r="AI13" s="24"/>
      <c r="AJ13" s="24"/>
      <c r="AK13" s="24"/>
      <c r="AL13" s="46"/>
      <c r="AM13" s="46"/>
      <c r="AN13" s="49"/>
      <c r="AO13" s="46"/>
      <c r="AP13" s="46"/>
      <c r="AQ13" s="24"/>
      <c r="AR13" s="24"/>
      <c r="AS13" s="35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35" t="s">
        <v>98</v>
      </c>
      <c r="C14" s="136"/>
      <c r="D14" s="137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99</v>
      </c>
      <c r="O14" s="18" t="s">
        <v>100</v>
      </c>
      <c r="Q14" s="49"/>
      <c r="R14" s="49" t="s">
        <v>56</v>
      </c>
      <c r="S14" s="49"/>
      <c r="T14" s="46" t="s">
        <v>57</v>
      </c>
      <c r="U14" s="24"/>
      <c r="V14" s="35"/>
      <c r="W14" s="35"/>
      <c r="X14" s="138"/>
      <c r="Y14" s="138"/>
      <c r="Z14" s="138"/>
      <c r="AA14" s="138"/>
      <c r="AB14" s="138"/>
      <c r="AC14" s="49"/>
      <c r="AD14" s="49"/>
      <c r="AE14" s="49"/>
      <c r="AF14" s="46"/>
      <c r="AG14" s="46"/>
      <c r="AH14" s="46"/>
      <c r="AI14" s="46"/>
      <c r="AJ14" s="46"/>
      <c r="AK14" s="46"/>
      <c r="AM14" s="35"/>
      <c r="AN14" s="138"/>
      <c r="AO14" s="138"/>
      <c r="AP14" s="138"/>
      <c r="AQ14" s="138"/>
      <c r="AR14" s="138"/>
      <c r="AS14" s="13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51" t="s">
        <v>12</v>
      </c>
      <c r="C15" s="12"/>
      <c r="D15" s="53"/>
      <c r="E15" s="139">
        <v>68</v>
      </c>
      <c r="F15" s="139">
        <v>2</v>
      </c>
      <c r="G15" s="139">
        <v>6</v>
      </c>
      <c r="H15" s="139">
        <v>34</v>
      </c>
      <c r="I15" s="139">
        <v>180</v>
      </c>
      <c r="J15" s="140">
        <v>0.53600000000000003</v>
      </c>
      <c r="K15" s="46">
        <f>PRODUCT(I15/J15)</f>
        <v>335.82089552238801</v>
      </c>
      <c r="L15" s="141">
        <f>PRODUCT((F15+G15)/E15)</f>
        <v>0.11764705882352941</v>
      </c>
      <c r="M15" s="141">
        <f>PRODUCT(H15/E15)</f>
        <v>0.5</v>
      </c>
      <c r="N15" s="141">
        <f>PRODUCT((F15+G15+H15)/E15)</f>
        <v>0.61764705882352944</v>
      </c>
      <c r="O15" s="141">
        <f>PRODUCT(I15/E15)</f>
        <v>2.6470588235294117</v>
      </c>
      <c r="Q15" s="49"/>
      <c r="R15" s="49"/>
      <c r="S15" s="49"/>
      <c r="T15" s="46" t="s">
        <v>58</v>
      </c>
      <c r="U15" s="46"/>
      <c r="V15" s="46"/>
      <c r="W15" s="46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9"/>
      <c r="AO15" s="49"/>
      <c r="AP15" s="49"/>
      <c r="AQ15" s="49"/>
      <c r="AR15" s="49"/>
      <c r="AS15" s="4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42" t="s">
        <v>63</v>
      </c>
      <c r="C16" s="143"/>
      <c r="D16" s="144"/>
      <c r="E16" s="139">
        <f>PRODUCT(E12+Q12)</f>
        <v>119</v>
      </c>
      <c r="F16" s="139">
        <f>PRODUCT(F12+R12)</f>
        <v>2</v>
      </c>
      <c r="G16" s="139">
        <f>PRODUCT(G12+S12)</f>
        <v>20</v>
      </c>
      <c r="H16" s="139">
        <f>PRODUCT(H12+T12)</f>
        <v>97</v>
      </c>
      <c r="I16" s="139">
        <f>PRODUCT(I12+U12)</f>
        <v>421</v>
      </c>
      <c r="J16" s="140"/>
      <c r="K16" s="46">
        <f>PRODUCT(K12+W12)</f>
        <v>543</v>
      </c>
      <c r="L16" s="141">
        <f>PRODUCT((F16+G16)/E16)</f>
        <v>0.18487394957983194</v>
      </c>
      <c r="M16" s="141">
        <f>PRODUCT(H16/E16)</f>
        <v>0.81512605042016806</v>
      </c>
      <c r="N16" s="141">
        <f>PRODUCT((F16+G16+H16)/E16)</f>
        <v>1</v>
      </c>
      <c r="O16" s="141">
        <f>PRODUCT(I16/E16)</f>
        <v>3.53781512605042</v>
      </c>
      <c r="Q16" s="49"/>
      <c r="R16" s="49"/>
      <c r="S16" s="49"/>
      <c r="T16" s="46" t="s">
        <v>60</v>
      </c>
      <c r="U16" s="46"/>
      <c r="V16" s="46"/>
      <c r="W16" s="46"/>
      <c r="X16" s="46"/>
      <c r="Y16" s="46"/>
      <c r="Z16" s="46"/>
      <c r="AA16" s="46"/>
      <c r="AB16" s="46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1" t="s">
        <v>94</v>
      </c>
      <c r="C17" s="80"/>
      <c r="D17" s="42"/>
      <c r="E17" s="139">
        <f>PRODUCT(AA12+AM12)</f>
        <v>22</v>
      </c>
      <c r="F17" s="139">
        <f>PRODUCT(AB12+AN12)</f>
        <v>1</v>
      </c>
      <c r="G17" s="139">
        <f>PRODUCT(AC12+AO12)</f>
        <v>11</v>
      </c>
      <c r="H17" s="139">
        <f>PRODUCT(AD12+AP12)</f>
        <v>33</v>
      </c>
      <c r="I17" s="139">
        <f>PRODUCT(AE12+AQ12)</f>
        <v>96</v>
      </c>
      <c r="J17" s="140">
        <f>PRODUCT(I17/K17)</f>
        <v>0.66666666666666663</v>
      </c>
      <c r="K17" s="24">
        <f>PRODUCT(AG12+AS12)</f>
        <v>144</v>
      </c>
      <c r="L17" s="141">
        <f>PRODUCT((F17+G17)/E17)</f>
        <v>0.54545454545454541</v>
      </c>
      <c r="M17" s="141">
        <f>PRODUCT(H17/E17)</f>
        <v>1.5</v>
      </c>
      <c r="N17" s="141">
        <f>PRODUCT((F17+G17+H17)/E17)</f>
        <v>2.0454545454545454</v>
      </c>
      <c r="O17" s="141">
        <f>PRODUCT(I17/E17)</f>
        <v>4.3636363636363633</v>
      </c>
      <c r="Q17" s="49"/>
      <c r="R17" s="49"/>
      <c r="S17" s="46"/>
      <c r="T17" s="46" t="s">
        <v>59</v>
      </c>
      <c r="U17" s="24"/>
      <c r="V17" s="24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24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45" t="s">
        <v>97</v>
      </c>
      <c r="C18" s="146"/>
      <c r="D18" s="147"/>
      <c r="E18" s="139">
        <f>SUM(E15:E17)</f>
        <v>209</v>
      </c>
      <c r="F18" s="139">
        <f t="shared" ref="F18:I18" si="0">SUM(F15:F17)</f>
        <v>5</v>
      </c>
      <c r="G18" s="139">
        <f t="shared" si="0"/>
        <v>37</v>
      </c>
      <c r="H18" s="139">
        <f t="shared" si="0"/>
        <v>164</v>
      </c>
      <c r="I18" s="139">
        <f t="shared" si="0"/>
        <v>697</v>
      </c>
      <c r="J18" s="140"/>
      <c r="K18" s="46">
        <f>SUM(K15:K17)</f>
        <v>1022.820895522388</v>
      </c>
      <c r="L18" s="141">
        <f>PRODUCT((F18+G18)/E18)</f>
        <v>0.20095693779904306</v>
      </c>
      <c r="M18" s="141">
        <f>PRODUCT(H18/E18)</f>
        <v>0.78468899521531099</v>
      </c>
      <c r="N18" s="141">
        <f>PRODUCT((F18+G18+H18)/E18)</f>
        <v>0.9856459330143541</v>
      </c>
      <c r="O18" s="141">
        <f>PRODUCT(I18/E18)</f>
        <v>3.334928229665072</v>
      </c>
      <c r="Q18" s="24"/>
      <c r="R18" s="24"/>
      <c r="S18" s="24"/>
      <c r="T18" s="46" t="s">
        <v>61</v>
      </c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24"/>
      <c r="F19" s="24"/>
      <c r="G19" s="24"/>
      <c r="H19" s="24"/>
      <c r="I19" s="24"/>
      <c r="J19" s="46"/>
      <c r="K19" s="46"/>
      <c r="L19" s="24"/>
      <c r="M19" s="24"/>
      <c r="N19" s="24"/>
      <c r="O19" s="24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9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9"/>
      <c r="AJ177" s="49"/>
      <c r="AK177" s="46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9"/>
      <c r="AJ178" s="49"/>
      <c r="AK178" s="46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9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9"/>
      <c r="AJ180" s="49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9"/>
      <c r="AJ181" s="49"/>
      <c r="AK181" s="46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9"/>
      <c r="AJ182" s="49"/>
      <c r="AK182" s="46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9"/>
      <c r="AJ183" s="49"/>
      <c r="AK183" s="24"/>
      <c r="AL183" s="24"/>
    </row>
    <row r="184" spans="12:38" x14ac:dyDescent="0.25">
      <c r="R184" s="35"/>
      <c r="S184" s="3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9"/>
      <c r="AJ184" s="49"/>
    </row>
    <row r="185" spans="12:38" x14ac:dyDescent="0.25">
      <c r="R185" s="35"/>
      <c r="S185" s="3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9"/>
      <c r="AJ185" s="49"/>
    </row>
    <row r="186" spans="12:38" x14ac:dyDescent="0.25">
      <c r="R186" s="35"/>
      <c r="S186" s="3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9"/>
      <c r="AJ186" s="49"/>
    </row>
    <row r="187" spans="12:38" x14ac:dyDescent="0.25">
      <c r="L187"/>
      <c r="M187"/>
      <c r="N187"/>
      <c r="O187"/>
      <c r="P187"/>
      <c r="R187" s="35"/>
      <c r="S187" s="3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79" customWidth="1"/>
    <col min="3" max="3" width="21.5703125" style="78" customWidth="1"/>
    <col min="4" max="4" width="10.5703125" style="95" customWidth="1"/>
    <col min="5" max="5" width="8" style="95" customWidth="1"/>
    <col min="6" max="6" width="0.7109375" style="35" customWidth="1"/>
    <col min="7" max="11" width="5.28515625" style="78" customWidth="1"/>
    <col min="12" max="12" width="7.28515625" style="78" customWidth="1"/>
    <col min="13" max="21" width="5.28515625" style="78" customWidth="1"/>
    <col min="22" max="22" width="9" style="78" customWidth="1"/>
    <col min="23" max="23" width="22.85546875" style="95" customWidth="1"/>
    <col min="24" max="24" width="9.7109375" style="78" customWidth="1"/>
    <col min="25" max="30" width="9.140625" style="96"/>
  </cols>
  <sheetData>
    <row r="1" spans="1:30" ht="18.75" x14ac:dyDescent="0.3">
      <c r="A1" s="1"/>
      <c r="B1" s="97" t="s">
        <v>83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29"/>
      <c r="Y1" s="84"/>
      <c r="Z1" s="84"/>
      <c r="AA1" s="84"/>
      <c r="AB1" s="84"/>
      <c r="AC1" s="84"/>
      <c r="AD1" s="84"/>
    </row>
    <row r="2" spans="1:30" x14ac:dyDescent="0.25">
      <c r="A2" s="1"/>
      <c r="B2" s="10" t="s">
        <v>34</v>
      </c>
      <c r="C2" s="5" t="s">
        <v>62</v>
      </c>
      <c r="D2" s="85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32"/>
      <c r="Y2" s="84"/>
      <c r="Z2" s="84"/>
      <c r="AA2" s="84"/>
      <c r="AB2" s="84"/>
      <c r="AC2" s="84"/>
      <c r="AD2" s="84"/>
    </row>
    <row r="3" spans="1:30" x14ac:dyDescent="0.25">
      <c r="A3" s="1"/>
      <c r="B3" s="87" t="s">
        <v>64</v>
      </c>
      <c r="C3" s="16" t="s">
        <v>65</v>
      </c>
      <c r="D3" s="88" t="s">
        <v>66</v>
      </c>
      <c r="E3" s="89" t="s">
        <v>1</v>
      </c>
      <c r="F3" s="24"/>
      <c r="G3" s="90" t="s">
        <v>67</v>
      </c>
      <c r="H3" s="91" t="s">
        <v>68</v>
      </c>
      <c r="I3" s="91" t="s">
        <v>32</v>
      </c>
      <c r="J3" s="92" t="s">
        <v>69</v>
      </c>
      <c r="K3" s="92" t="s">
        <v>70</v>
      </c>
      <c r="L3" s="92" t="s">
        <v>71</v>
      </c>
      <c r="M3" s="90" t="s">
        <v>72</v>
      </c>
      <c r="N3" s="90" t="s">
        <v>31</v>
      </c>
      <c r="O3" s="91" t="s">
        <v>73</v>
      </c>
      <c r="P3" s="90" t="s">
        <v>68</v>
      </c>
      <c r="Q3" s="90" t="s">
        <v>17</v>
      </c>
      <c r="R3" s="90">
        <v>1</v>
      </c>
      <c r="S3" s="90">
        <v>2</v>
      </c>
      <c r="T3" s="90">
        <v>3</v>
      </c>
      <c r="U3" s="90" t="s">
        <v>74</v>
      </c>
      <c r="V3" s="92" t="s">
        <v>22</v>
      </c>
      <c r="W3" s="88" t="s">
        <v>75</v>
      </c>
      <c r="X3" s="88" t="s">
        <v>76</v>
      </c>
      <c r="Y3" s="84"/>
      <c r="Z3" s="84"/>
      <c r="AA3" s="84"/>
      <c r="AB3" s="84"/>
      <c r="AC3" s="84"/>
      <c r="AD3" s="84"/>
    </row>
    <row r="4" spans="1:30" x14ac:dyDescent="0.25">
      <c r="A4" s="1"/>
      <c r="B4" s="106" t="s">
        <v>77</v>
      </c>
      <c r="C4" s="107" t="s">
        <v>78</v>
      </c>
      <c r="D4" s="108" t="s">
        <v>79</v>
      </c>
      <c r="E4" s="109" t="s">
        <v>80</v>
      </c>
      <c r="F4" s="24"/>
      <c r="G4" s="110"/>
      <c r="H4" s="111"/>
      <c r="I4" s="111">
        <v>1</v>
      </c>
      <c r="J4" s="112"/>
      <c r="K4" s="112"/>
      <c r="L4" s="113"/>
      <c r="M4" s="112">
        <v>1</v>
      </c>
      <c r="N4" s="110"/>
      <c r="O4" s="111"/>
      <c r="P4" s="111"/>
      <c r="Q4" s="111"/>
      <c r="R4" s="111"/>
      <c r="S4" s="111"/>
      <c r="T4" s="111"/>
      <c r="U4" s="111"/>
      <c r="V4" s="114"/>
      <c r="W4" s="107" t="s">
        <v>81</v>
      </c>
      <c r="X4" s="115" t="s">
        <v>82</v>
      </c>
      <c r="Y4" s="84"/>
      <c r="Z4" s="84"/>
      <c r="AA4" s="84"/>
      <c r="AB4" s="84"/>
      <c r="AC4" s="84"/>
      <c r="AD4" s="84"/>
    </row>
    <row r="5" spans="1:30" x14ac:dyDescent="0.25">
      <c r="A5" s="9"/>
      <c r="B5" s="116"/>
      <c r="C5" s="117"/>
      <c r="D5" s="118"/>
      <c r="E5" s="119"/>
      <c r="F5" s="120"/>
      <c r="G5" s="117"/>
      <c r="H5" s="117"/>
      <c r="I5" s="117"/>
      <c r="J5" s="120"/>
      <c r="K5" s="120"/>
      <c r="L5" s="120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1"/>
      <c r="Y5" s="84"/>
      <c r="Z5" s="84"/>
      <c r="AA5" s="84"/>
      <c r="AB5" s="84"/>
      <c r="AC5" s="84"/>
      <c r="AD5" s="84"/>
    </row>
    <row r="6" spans="1:30" x14ac:dyDescent="0.25">
      <c r="A6" s="9"/>
      <c r="B6" s="93"/>
      <c r="C6" s="46"/>
      <c r="D6" s="93"/>
      <c r="E6" s="94"/>
      <c r="F6" s="24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93"/>
      <c r="X6" s="46"/>
      <c r="Y6" s="84"/>
      <c r="Z6" s="84"/>
      <c r="AA6" s="84"/>
      <c r="AB6" s="84"/>
      <c r="AC6" s="84"/>
      <c r="AD6" s="84"/>
    </row>
    <row r="7" spans="1:30" x14ac:dyDescent="0.25">
      <c r="A7" s="9"/>
      <c r="B7" s="93"/>
      <c r="C7" s="46"/>
      <c r="D7" s="93"/>
      <c r="E7" s="94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93"/>
      <c r="X7" s="46"/>
      <c r="Y7" s="84"/>
      <c r="Z7" s="84"/>
      <c r="AA7" s="84"/>
      <c r="AB7" s="84"/>
      <c r="AC7" s="84"/>
      <c r="AD7" s="84"/>
    </row>
    <row r="8" spans="1:30" x14ac:dyDescent="0.25">
      <c r="A8" s="9"/>
      <c r="B8" s="93"/>
      <c r="C8" s="46"/>
      <c r="D8" s="93"/>
      <c r="E8" s="94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93"/>
      <c r="X8" s="46"/>
      <c r="Y8" s="84"/>
      <c r="Z8" s="84"/>
      <c r="AA8" s="84"/>
      <c r="AB8" s="84"/>
      <c r="AC8" s="84"/>
      <c r="AD8" s="84"/>
    </row>
    <row r="9" spans="1:30" x14ac:dyDescent="0.25">
      <c r="A9" s="9"/>
      <c r="B9" s="93"/>
      <c r="C9" s="46"/>
      <c r="D9" s="93"/>
      <c r="E9" s="94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93"/>
      <c r="X9" s="46"/>
      <c r="Y9" s="84"/>
      <c r="Z9" s="84"/>
      <c r="AA9" s="84"/>
      <c r="AB9" s="84"/>
      <c r="AC9" s="84"/>
      <c r="AD9" s="84"/>
    </row>
    <row r="10" spans="1:30" x14ac:dyDescent="0.25">
      <c r="A10" s="9"/>
      <c r="B10" s="93"/>
      <c r="C10" s="46"/>
      <c r="D10" s="93"/>
      <c r="E10" s="94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93"/>
      <c r="X10" s="46"/>
      <c r="Y10" s="84"/>
      <c r="Z10" s="84"/>
      <c r="AA10" s="84"/>
      <c r="AB10" s="84"/>
      <c r="AC10" s="84"/>
      <c r="AD10" s="84"/>
    </row>
    <row r="11" spans="1:30" x14ac:dyDescent="0.25">
      <c r="A11" s="9"/>
      <c r="B11" s="93"/>
      <c r="C11" s="46"/>
      <c r="D11" s="93"/>
      <c r="E11" s="94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93"/>
      <c r="X11" s="46"/>
      <c r="Y11" s="84"/>
      <c r="Z11" s="84"/>
      <c r="AA11" s="84"/>
      <c r="AB11" s="84"/>
      <c r="AC11" s="84"/>
      <c r="AD11" s="84"/>
    </row>
    <row r="12" spans="1:30" x14ac:dyDescent="0.25">
      <c r="A12" s="9"/>
      <c r="B12" s="93"/>
      <c r="C12" s="46"/>
      <c r="D12" s="93"/>
      <c r="E12" s="94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93"/>
      <c r="X12" s="46"/>
      <c r="Y12" s="84"/>
      <c r="Z12" s="84"/>
      <c r="AA12" s="84"/>
      <c r="AB12" s="84"/>
      <c r="AC12" s="84"/>
      <c r="AD12" s="84"/>
    </row>
    <row r="13" spans="1:30" x14ac:dyDescent="0.25">
      <c r="A13" s="9"/>
      <c r="B13" s="93"/>
      <c r="C13" s="46"/>
      <c r="D13" s="93"/>
      <c r="E13" s="94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93"/>
      <c r="X13" s="46"/>
      <c r="Y13" s="84"/>
      <c r="Z13" s="84"/>
      <c r="AA13" s="84"/>
      <c r="AB13" s="84"/>
      <c r="AC13" s="84"/>
      <c r="AD13" s="84"/>
    </row>
    <row r="14" spans="1:30" x14ac:dyDescent="0.25">
      <c r="A14" s="9"/>
      <c r="B14" s="93"/>
      <c r="C14" s="46"/>
      <c r="D14" s="93"/>
      <c r="E14" s="94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93"/>
      <c r="X14" s="46"/>
      <c r="Y14" s="84"/>
      <c r="Z14" s="84"/>
      <c r="AA14" s="84"/>
      <c r="AB14" s="84"/>
      <c r="AC14" s="84"/>
      <c r="AD14" s="84"/>
    </row>
    <row r="15" spans="1:30" x14ac:dyDescent="0.25">
      <c r="A15" s="9"/>
      <c r="B15" s="93"/>
      <c r="C15" s="46"/>
      <c r="D15" s="93"/>
      <c r="E15" s="94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93"/>
      <c r="X15" s="46"/>
      <c r="Y15" s="84"/>
      <c r="Z15" s="84"/>
      <c r="AA15" s="84"/>
      <c r="AB15" s="84"/>
      <c r="AC15" s="84"/>
      <c r="AD15" s="84"/>
    </row>
    <row r="16" spans="1:30" x14ac:dyDescent="0.25">
      <c r="A16" s="9"/>
      <c r="B16" s="93"/>
      <c r="C16" s="46"/>
      <c r="D16" s="93"/>
      <c r="E16" s="94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93"/>
      <c r="X16" s="46"/>
      <c r="Y16" s="84"/>
      <c r="Z16" s="84"/>
      <c r="AA16" s="84"/>
      <c r="AB16" s="84"/>
      <c r="AC16" s="84"/>
      <c r="AD16" s="84"/>
    </row>
    <row r="17" spans="1:30" x14ac:dyDescent="0.25">
      <c r="A17" s="9"/>
      <c r="B17" s="93"/>
      <c r="C17" s="46"/>
      <c r="D17" s="93"/>
      <c r="E17" s="94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93"/>
      <c r="X17" s="46"/>
      <c r="Y17" s="84"/>
      <c r="Z17" s="84"/>
      <c r="AA17" s="84"/>
      <c r="AB17" s="84"/>
      <c r="AC17" s="84"/>
      <c r="AD17" s="84"/>
    </row>
    <row r="18" spans="1:30" x14ac:dyDescent="0.25">
      <c r="A18" s="9"/>
      <c r="B18" s="93"/>
      <c r="C18" s="46"/>
      <c r="D18" s="93"/>
      <c r="E18" s="94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93"/>
      <c r="X18" s="46"/>
      <c r="Y18" s="84"/>
      <c r="Z18" s="84"/>
      <c r="AA18" s="84"/>
      <c r="AB18" s="84"/>
      <c r="AC18" s="84"/>
      <c r="AD18" s="84"/>
    </row>
    <row r="19" spans="1:30" x14ac:dyDescent="0.25">
      <c r="A19" s="9"/>
      <c r="B19" s="93"/>
      <c r="C19" s="46"/>
      <c r="D19" s="93"/>
      <c r="E19" s="94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93"/>
      <c r="X19" s="46"/>
      <c r="Y19" s="84"/>
      <c r="Z19" s="84"/>
      <c r="AA19" s="84"/>
      <c r="AB19" s="84"/>
      <c r="AC19" s="84"/>
      <c r="AD19" s="84"/>
    </row>
    <row r="20" spans="1:30" x14ac:dyDescent="0.25">
      <c r="A20" s="9"/>
      <c r="B20" s="93"/>
      <c r="C20" s="46"/>
      <c r="D20" s="93"/>
      <c r="E20" s="94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93"/>
      <c r="X20" s="46"/>
      <c r="Y20" s="84"/>
      <c r="Z20" s="84"/>
      <c r="AA20" s="84"/>
      <c r="AB20" s="84"/>
      <c r="AC20" s="84"/>
      <c r="AD20" s="84"/>
    </row>
    <row r="21" spans="1:30" x14ac:dyDescent="0.25">
      <c r="A21" s="9"/>
      <c r="B21" s="93"/>
      <c r="C21" s="46"/>
      <c r="D21" s="93"/>
      <c r="E21" s="94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93"/>
      <c r="X21" s="46"/>
      <c r="Y21" s="84"/>
      <c r="Z21" s="84"/>
      <c r="AA21" s="84"/>
      <c r="AB21" s="84"/>
      <c r="AC21" s="84"/>
      <c r="AD21" s="84"/>
    </row>
    <row r="22" spans="1:30" x14ac:dyDescent="0.25">
      <c r="A22" s="9"/>
      <c r="B22" s="93"/>
      <c r="C22" s="46"/>
      <c r="D22" s="93"/>
      <c r="E22" s="94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93"/>
      <c r="X22" s="46"/>
      <c r="Y22" s="84"/>
      <c r="Z22" s="84"/>
      <c r="AA22" s="84"/>
      <c r="AB22" s="84"/>
      <c r="AC22" s="84"/>
      <c r="AD22" s="84"/>
    </row>
    <row r="23" spans="1:30" x14ac:dyDescent="0.25">
      <c r="A23" s="9"/>
      <c r="B23" s="93"/>
      <c r="C23" s="46"/>
      <c r="D23" s="93"/>
      <c r="E23" s="94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93"/>
      <c r="X23" s="46"/>
      <c r="Y23" s="84"/>
      <c r="Z23" s="84"/>
      <c r="AA23" s="84"/>
      <c r="AB23" s="84"/>
      <c r="AC23" s="84"/>
      <c r="AD23" s="84"/>
    </row>
    <row r="24" spans="1:30" x14ac:dyDescent="0.25">
      <c r="A24" s="9"/>
      <c r="B24" s="93"/>
      <c r="C24" s="46"/>
      <c r="D24" s="93"/>
      <c r="E24" s="94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93"/>
      <c r="X24" s="46"/>
      <c r="Y24" s="84"/>
      <c r="Z24" s="84"/>
      <c r="AA24" s="84"/>
      <c r="AB24" s="84"/>
      <c r="AC24" s="84"/>
      <c r="AD24" s="84"/>
    </row>
    <row r="25" spans="1:30" x14ac:dyDescent="0.25">
      <c r="A25" s="9"/>
      <c r="B25" s="93"/>
      <c r="C25" s="46"/>
      <c r="D25" s="93"/>
      <c r="E25" s="94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93"/>
      <c r="X25" s="46"/>
      <c r="Y25" s="84"/>
      <c r="Z25" s="84"/>
      <c r="AA25" s="84"/>
      <c r="AB25" s="84"/>
      <c r="AC25" s="84"/>
      <c r="AD25" s="84"/>
    </row>
    <row r="26" spans="1:30" x14ac:dyDescent="0.25">
      <c r="A26" s="9"/>
      <c r="B26" s="93"/>
      <c r="C26" s="46"/>
      <c r="D26" s="93"/>
      <c r="E26" s="94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93"/>
      <c r="X26" s="46"/>
      <c r="Y26" s="84"/>
      <c r="Z26" s="84"/>
      <c r="AA26" s="84"/>
      <c r="AB26" s="84"/>
      <c r="AC26" s="84"/>
      <c r="AD26" s="84"/>
    </row>
    <row r="27" spans="1:30" x14ac:dyDescent="0.25">
      <c r="A27" s="9"/>
      <c r="B27" s="93"/>
      <c r="C27" s="46"/>
      <c r="D27" s="93"/>
      <c r="E27" s="94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93"/>
      <c r="X27" s="46"/>
      <c r="Y27" s="84"/>
      <c r="Z27" s="84"/>
      <c r="AA27" s="84"/>
      <c r="AB27" s="84"/>
      <c r="AC27" s="84"/>
      <c r="AD27" s="84"/>
    </row>
    <row r="28" spans="1:30" x14ac:dyDescent="0.25">
      <c r="A28" s="9"/>
      <c r="B28" s="93"/>
      <c r="C28" s="46"/>
      <c r="D28" s="93"/>
      <c r="E28" s="94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93"/>
      <c r="X28" s="46"/>
      <c r="Y28" s="84"/>
      <c r="Z28" s="84"/>
      <c r="AA28" s="84"/>
      <c r="AB28" s="84"/>
      <c r="AC28" s="84"/>
      <c r="AD28" s="84"/>
    </row>
    <row r="29" spans="1:30" x14ac:dyDescent="0.25">
      <c r="A29" s="9"/>
      <c r="B29" s="93"/>
      <c r="C29" s="46"/>
      <c r="D29" s="93"/>
      <c r="E29" s="94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93"/>
      <c r="X29" s="46"/>
      <c r="Y29" s="84"/>
      <c r="Z29" s="84"/>
      <c r="AA29" s="84"/>
      <c r="AB29" s="84"/>
      <c r="AC29" s="84"/>
      <c r="AD29" s="84"/>
    </row>
    <row r="30" spans="1:30" x14ac:dyDescent="0.25">
      <c r="A30" s="9"/>
      <c r="B30" s="93"/>
      <c r="C30" s="46"/>
      <c r="D30" s="93"/>
      <c r="E30" s="94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93"/>
      <c r="X30" s="46"/>
      <c r="Y30" s="84"/>
      <c r="Z30" s="84"/>
      <c r="AA30" s="84"/>
      <c r="AB30" s="84"/>
      <c r="AC30" s="84"/>
      <c r="AD30" s="84"/>
    </row>
    <row r="31" spans="1:30" x14ac:dyDescent="0.25">
      <c r="A31" s="9"/>
      <c r="B31" s="93"/>
      <c r="C31" s="46"/>
      <c r="D31" s="93"/>
      <c r="E31" s="94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93"/>
      <c r="X31" s="46"/>
      <c r="Y31" s="84"/>
      <c r="Z31" s="84"/>
      <c r="AA31" s="84"/>
      <c r="AB31" s="84"/>
      <c r="AC31" s="84"/>
      <c r="AD31" s="84"/>
    </row>
    <row r="32" spans="1:30" x14ac:dyDescent="0.25">
      <c r="A32" s="9"/>
      <c r="B32" s="93"/>
      <c r="C32" s="46"/>
      <c r="D32" s="93"/>
      <c r="E32" s="94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93"/>
      <c r="X32" s="46"/>
      <c r="Y32" s="84"/>
      <c r="Z32" s="84"/>
      <c r="AA32" s="84"/>
      <c r="AB32" s="84"/>
      <c r="AC32" s="84"/>
      <c r="AD32" s="84"/>
    </row>
    <row r="33" spans="1:30" x14ac:dyDescent="0.25">
      <c r="A33" s="9"/>
      <c r="B33" s="93"/>
      <c r="C33" s="46"/>
      <c r="D33" s="93"/>
      <c r="E33" s="94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93"/>
      <c r="X33" s="46"/>
      <c r="Y33" s="84"/>
      <c r="Z33" s="84"/>
      <c r="AA33" s="84"/>
      <c r="AB33" s="84"/>
      <c r="AC33" s="84"/>
      <c r="AD33" s="84"/>
    </row>
    <row r="34" spans="1:30" x14ac:dyDescent="0.25">
      <c r="A34" s="9"/>
      <c r="B34" s="93"/>
      <c r="C34" s="46"/>
      <c r="D34" s="93"/>
      <c r="E34" s="94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93"/>
      <c r="X34" s="46"/>
      <c r="Y34" s="84"/>
      <c r="Z34" s="84"/>
      <c r="AA34" s="84"/>
      <c r="AB34" s="84"/>
      <c r="AC34" s="84"/>
      <c r="AD34" s="84"/>
    </row>
    <row r="35" spans="1:30" x14ac:dyDescent="0.25">
      <c r="A35" s="9"/>
      <c r="B35" s="93"/>
      <c r="C35" s="46"/>
      <c r="D35" s="93"/>
      <c r="E35" s="94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93"/>
      <c r="X35" s="46"/>
      <c r="Y35" s="84"/>
      <c r="Z35" s="84"/>
      <c r="AA35" s="84"/>
      <c r="AB35" s="84"/>
      <c r="AC35" s="84"/>
      <c r="AD35" s="84"/>
    </row>
    <row r="36" spans="1:30" x14ac:dyDescent="0.25">
      <c r="A36" s="9"/>
      <c r="B36" s="93"/>
      <c r="C36" s="46"/>
      <c r="D36" s="93"/>
      <c r="E36" s="94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93"/>
      <c r="X36" s="46"/>
      <c r="Y36" s="84"/>
      <c r="Z36" s="84"/>
      <c r="AA36" s="84"/>
      <c r="AB36" s="84"/>
      <c r="AC36" s="84"/>
      <c r="AD36" s="84"/>
    </row>
    <row r="37" spans="1:30" x14ac:dyDescent="0.25">
      <c r="A37" s="9"/>
      <c r="B37" s="93"/>
      <c r="C37" s="46"/>
      <c r="D37" s="93"/>
      <c r="E37" s="94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93"/>
      <c r="X37" s="46"/>
      <c r="Y37" s="84"/>
      <c r="Z37" s="84"/>
      <c r="AA37" s="84"/>
      <c r="AB37" s="84"/>
      <c r="AC37" s="84"/>
      <c r="AD37" s="84"/>
    </row>
    <row r="38" spans="1:30" x14ac:dyDescent="0.25">
      <c r="A38" s="9"/>
      <c r="B38" s="93"/>
      <c r="C38" s="46"/>
      <c r="D38" s="93"/>
      <c r="E38" s="94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93"/>
      <c r="X38" s="46"/>
      <c r="Y38" s="84"/>
      <c r="Z38" s="84"/>
      <c r="AA38" s="84"/>
      <c r="AB38" s="84"/>
      <c r="AC38" s="84"/>
      <c r="AD38" s="84"/>
    </row>
    <row r="39" spans="1:30" x14ac:dyDescent="0.25">
      <c r="A39" s="9"/>
      <c r="B39" s="93"/>
      <c r="C39" s="46"/>
      <c r="D39" s="93"/>
      <c r="E39" s="93"/>
      <c r="F39" s="24"/>
      <c r="G39" s="46"/>
      <c r="H39" s="49"/>
      <c r="I39" s="46"/>
      <c r="J39" s="24"/>
      <c r="K39" s="24"/>
      <c r="L39" s="24"/>
      <c r="M39" s="24"/>
      <c r="N39" s="77"/>
      <c r="O39" s="77"/>
      <c r="P39" s="24"/>
      <c r="Q39" s="24"/>
      <c r="R39" s="24"/>
      <c r="S39" s="24"/>
      <c r="T39" s="24"/>
      <c r="U39" s="24"/>
      <c r="V39" s="24"/>
      <c r="W39" s="93"/>
      <c r="X39" s="24"/>
      <c r="Y39" s="84"/>
      <c r="Z39" s="84"/>
      <c r="AA39" s="84"/>
      <c r="AB39" s="84"/>
      <c r="AC39" s="84"/>
      <c r="AD39" s="84"/>
    </row>
    <row r="40" spans="1:30" x14ac:dyDescent="0.25">
      <c r="A40" s="9"/>
      <c r="B40" s="93"/>
      <c r="C40" s="46"/>
      <c r="D40" s="93"/>
      <c r="E40" s="93"/>
      <c r="F40" s="24"/>
      <c r="G40" s="46"/>
      <c r="H40" s="49"/>
      <c r="I40" s="46"/>
      <c r="J40" s="24"/>
      <c r="K40" s="24"/>
      <c r="L40" s="24"/>
      <c r="M40" s="24"/>
      <c r="N40" s="77"/>
      <c r="O40" s="77"/>
      <c r="P40" s="24"/>
      <c r="Q40" s="24"/>
      <c r="R40" s="24"/>
      <c r="S40" s="24"/>
      <c r="T40" s="24"/>
      <c r="U40" s="24"/>
      <c r="V40" s="24"/>
      <c r="W40" s="93"/>
      <c r="X40" s="24"/>
      <c r="Y40" s="84"/>
      <c r="Z40" s="84"/>
      <c r="AA40" s="84"/>
      <c r="AB40" s="84"/>
      <c r="AC40" s="84"/>
      <c r="AD40" s="84"/>
    </row>
    <row r="41" spans="1:30" x14ac:dyDescent="0.25">
      <c r="A41" s="9"/>
      <c r="B41" s="93"/>
      <c r="C41" s="46"/>
      <c r="D41" s="93"/>
      <c r="E41" s="93"/>
      <c r="F41" s="24"/>
      <c r="G41" s="46"/>
      <c r="H41" s="49"/>
      <c r="I41" s="46"/>
      <c r="J41" s="24"/>
      <c r="K41" s="24"/>
      <c r="L41" s="24"/>
      <c r="M41" s="24"/>
      <c r="N41" s="77"/>
      <c r="O41" s="77"/>
      <c r="P41" s="24"/>
      <c r="Q41" s="24"/>
      <c r="R41" s="24"/>
      <c r="S41" s="24"/>
      <c r="T41" s="24"/>
      <c r="U41" s="24"/>
      <c r="V41" s="24"/>
      <c r="W41" s="93"/>
      <c r="X41" s="24"/>
      <c r="Y41" s="84"/>
      <c r="Z41" s="84"/>
      <c r="AA41" s="84"/>
      <c r="AB41" s="84"/>
      <c r="AC41" s="84"/>
      <c r="AD41" s="84"/>
    </row>
    <row r="42" spans="1:30" x14ac:dyDescent="0.25">
      <c r="A42" s="9"/>
      <c r="B42" s="93"/>
      <c r="C42" s="46"/>
      <c r="D42" s="93"/>
      <c r="E42" s="93"/>
      <c r="F42" s="24"/>
      <c r="G42" s="46"/>
      <c r="H42" s="49"/>
      <c r="I42" s="46"/>
      <c r="J42" s="24"/>
      <c r="K42" s="24"/>
      <c r="L42" s="24"/>
      <c r="M42" s="24"/>
      <c r="N42" s="77"/>
      <c r="O42" s="77"/>
      <c r="P42" s="24"/>
      <c r="Q42" s="24"/>
      <c r="R42" s="24"/>
      <c r="S42" s="24"/>
      <c r="T42" s="24"/>
      <c r="U42" s="24"/>
      <c r="V42" s="24"/>
      <c r="W42" s="93"/>
      <c r="X42" s="24"/>
      <c r="Y42" s="84"/>
      <c r="Z42" s="84"/>
      <c r="AA42" s="84"/>
      <c r="AB42" s="84"/>
      <c r="AC42" s="84"/>
      <c r="AD42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2018-10-22T07:54:18Z</dcterms:modified>
</cp:coreProperties>
</file>