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O12" i="2"/>
  <c r="N12" i="2"/>
  <c r="M12" i="2"/>
  <c r="L12" i="2"/>
  <c r="K12" i="2"/>
  <c r="AS9" i="2"/>
  <c r="AR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K13" i="2" l="1"/>
  <c r="J13" i="2" s="1"/>
  <c r="V9" i="2"/>
  <c r="J9" i="2"/>
  <c r="F14" i="2"/>
  <c r="H14" i="2"/>
  <c r="H15" i="2" s="1"/>
  <c r="F15" i="2"/>
  <c r="K15" i="2"/>
  <c r="E15" i="2"/>
  <c r="O15" i="2" s="1"/>
  <c r="J15" i="2"/>
  <c r="O14" i="2"/>
  <c r="J14" i="2"/>
  <c r="L14" i="2"/>
  <c r="M14" i="2"/>
  <c r="AF9" i="2"/>
  <c r="L15" i="2" l="1"/>
  <c r="N14" i="2"/>
  <c r="M15" i="2"/>
  <c r="N15" i="2"/>
</calcChain>
</file>

<file path=xl/sharedStrings.xml><?xml version="1.0" encoding="utf-8"?>
<sst xmlns="http://schemas.openxmlformats.org/spreadsheetml/2006/main" count="174" uniqueCount="72">
  <si>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</si>
  <si>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</si>
  <si>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</si>
  <si>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</si>
  <si>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</si>
  <si>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</si>
  <si>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</si>
  <si>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</si>
  <si>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</si>
  <si>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</si>
  <si>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</si>
  <si>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</si>
  <si>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</si>
  <si>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</si>
  <si>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</si>
  <si>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</si>
  <si>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</si>
  <si>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</si>
  <si>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</si>
  <si>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</si>
  <si>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</si>
  <si>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</si>
  <si>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</si>
  <si>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</si>
  <si>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</si>
  <si>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</si>
  <si>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</si>
  <si>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</si>
  <si>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</si>
  <si>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</si>
  <si>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</si>
  <si>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</si>
  <si>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</si>
  <si>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</si>
  <si>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Kilpeläinen</t>
  </si>
  <si>
    <t>3.</t>
  </si>
  <si>
    <t>JoMa</t>
  </si>
  <si>
    <t>ykköspesis</t>
  </si>
  <si>
    <t>20.08. 2003  JoMa - UPV  1-0  (5-3, 4-4)</t>
  </si>
  <si>
    <t>suomensarja</t>
  </si>
  <si>
    <t>VuVe</t>
  </si>
  <si>
    <t>SoJy</t>
  </si>
  <si>
    <t>5.</t>
  </si>
  <si>
    <t>7.</t>
  </si>
  <si>
    <t>6.</t>
  </si>
  <si>
    <t>8.</t>
  </si>
  <si>
    <t>SoJy  2</t>
  </si>
  <si>
    <t>Seurat</t>
  </si>
  <si>
    <t>SoJy = Sotkamon Jymy  (1909)</t>
  </si>
  <si>
    <t>JoMa = Joensuun Maila  (1957)</t>
  </si>
  <si>
    <t>KuKu = Kulhon Kunto</t>
  </si>
  <si>
    <t>KuKu</t>
  </si>
  <si>
    <t>VuVe = Vuokatin Veto  (1946)</t>
  </si>
  <si>
    <t>2.</t>
  </si>
  <si>
    <t xml:space="preserve">  23 v   1 kk 24 pv</t>
  </si>
  <si>
    <t>YKKÖSPESIS</t>
  </si>
  <si>
    <t>27.6.1980   Sotkamo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</si>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</sst>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/>
    <xf numFmtId="0" fontId="4" fillId="2" borderId="0" xfId="0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8" customWidth="1"/>
    <col min="16" max="20" width="5.7109375" style="77" customWidth="1"/>
    <col min="21" max="21" width="8.7109375" style="77" customWidth="1"/>
    <col min="22" max="22" width="0.7109375" style="38" customWidth="1"/>
    <col min="23" max="27" width="5.7109375" style="77" customWidth="1"/>
    <col min="28" max="28" width="8.7109375" style="77" customWidth="1"/>
    <col min="29" max="29" width="0.7109375" style="3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8"/>
      <c r="W2" s="22" t="s">
        <v>16</v>
      </c>
      <c r="X2" s="14"/>
      <c r="Y2" s="14"/>
      <c r="Z2" s="14"/>
      <c r="AA2" s="14"/>
      <c r="AB2" s="14"/>
      <c r="AC2" s="88"/>
      <c r="AD2" s="22" t="s">
        <v>57</v>
      </c>
      <c r="AE2" s="14"/>
      <c r="AF2" s="14"/>
      <c r="AG2" s="20"/>
      <c r="AH2" s="14" t="s">
        <v>58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53</v>
      </c>
      <c r="D4" s="26" t="s">
        <v>46</v>
      </c>
      <c r="E4" s="25"/>
      <c r="F4" s="27" t="s">
        <v>39</v>
      </c>
      <c r="G4" s="25"/>
      <c r="H4" s="25"/>
      <c r="I4" s="25"/>
      <c r="J4" s="25"/>
      <c r="K4" s="25"/>
      <c r="L4" s="25"/>
      <c r="M4" s="25"/>
      <c r="N4" s="28"/>
      <c r="O4" s="38"/>
      <c r="P4" s="29"/>
      <c r="Q4" s="29"/>
      <c r="R4" s="29"/>
      <c r="S4" s="29"/>
      <c r="T4" s="29"/>
      <c r="U4" s="29"/>
      <c r="V4" s="38"/>
      <c r="W4" s="30"/>
      <c r="X4" s="87"/>
      <c r="Y4" s="87"/>
      <c r="Z4" s="87"/>
      <c r="AA4" s="87"/>
      <c r="AB4" s="67"/>
      <c r="AC4" s="3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9">
        <v>2000</v>
      </c>
      <c r="C5" s="29"/>
      <c r="D5" s="48"/>
      <c r="E5" s="29"/>
      <c r="F5" s="89"/>
      <c r="G5" s="33"/>
      <c r="H5" s="32"/>
      <c r="I5" s="29"/>
      <c r="J5" s="29"/>
      <c r="K5" s="29"/>
      <c r="L5" s="29"/>
      <c r="M5" s="29"/>
      <c r="N5" s="90"/>
      <c r="O5" s="38"/>
      <c r="P5" s="29"/>
      <c r="Q5" s="29"/>
      <c r="R5" s="29"/>
      <c r="S5" s="29"/>
      <c r="T5" s="29"/>
      <c r="U5" s="29"/>
      <c r="V5" s="38"/>
      <c r="W5" s="30"/>
      <c r="X5" s="87"/>
      <c r="Y5" s="87"/>
      <c r="Z5" s="87"/>
      <c r="AA5" s="87"/>
      <c r="AB5" s="67"/>
      <c r="AC5" s="3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4">
        <v>2001</v>
      </c>
      <c r="C6" s="34" t="s">
        <v>42</v>
      </c>
      <c r="D6" s="35" t="s">
        <v>36</v>
      </c>
      <c r="E6" s="36"/>
      <c r="F6" s="36" t="s">
        <v>37</v>
      </c>
      <c r="G6" s="82"/>
      <c r="H6" s="80"/>
      <c r="I6" s="34"/>
      <c r="J6" s="34"/>
      <c r="K6" s="34"/>
      <c r="L6" s="34"/>
      <c r="M6" s="34"/>
      <c r="N6" s="37"/>
      <c r="O6" s="38"/>
      <c r="P6" s="29"/>
      <c r="Q6" s="29"/>
      <c r="R6" s="29"/>
      <c r="S6" s="29"/>
      <c r="T6" s="29"/>
      <c r="U6" s="29"/>
      <c r="V6" s="38"/>
      <c r="W6" s="30"/>
      <c r="X6" s="87"/>
      <c r="Y6" s="87"/>
      <c r="Z6" s="87"/>
      <c r="AA6" s="87"/>
      <c r="AB6" s="67"/>
      <c r="AC6" s="3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2002</v>
      </c>
      <c r="C7" s="25" t="s">
        <v>44</v>
      </c>
      <c r="D7" s="31" t="s">
        <v>51</v>
      </c>
      <c r="E7" s="27"/>
      <c r="F7" s="27" t="s">
        <v>39</v>
      </c>
      <c r="G7" s="81"/>
      <c r="H7" s="79"/>
      <c r="I7" s="25"/>
      <c r="J7" s="25"/>
      <c r="K7" s="25"/>
      <c r="L7" s="25"/>
      <c r="M7" s="25"/>
      <c r="N7" s="26"/>
      <c r="O7" s="38"/>
      <c r="P7" s="29"/>
      <c r="Q7" s="29"/>
      <c r="R7" s="29"/>
      <c r="S7" s="29"/>
      <c r="T7" s="29"/>
      <c r="U7" s="29"/>
      <c r="V7" s="38"/>
      <c r="W7" s="30"/>
      <c r="X7" s="87"/>
      <c r="Y7" s="87"/>
      <c r="Z7" s="87"/>
      <c r="AA7" s="87"/>
      <c r="AB7" s="67"/>
      <c r="AC7" s="3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4">
        <v>2002</v>
      </c>
      <c r="C8" s="34" t="s">
        <v>43</v>
      </c>
      <c r="D8" s="35" t="s">
        <v>36</v>
      </c>
      <c r="E8" s="36"/>
      <c r="F8" s="36" t="s">
        <v>37</v>
      </c>
      <c r="G8" s="82"/>
      <c r="H8" s="80"/>
      <c r="I8" s="34"/>
      <c r="J8" s="34"/>
      <c r="K8" s="34"/>
      <c r="L8" s="34"/>
      <c r="M8" s="34"/>
      <c r="N8" s="37"/>
      <c r="O8" s="38"/>
      <c r="P8" s="29"/>
      <c r="Q8" s="29"/>
      <c r="R8" s="29"/>
      <c r="S8" s="29"/>
      <c r="T8" s="29"/>
      <c r="U8" s="29"/>
      <c r="V8" s="38"/>
      <c r="W8" s="30"/>
      <c r="X8" s="87"/>
      <c r="Y8" s="87"/>
      <c r="Z8" s="87"/>
      <c r="AA8" s="87"/>
      <c r="AB8" s="67"/>
      <c r="AC8" s="3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4">
        <v>2003</v>
      </c>
      <c r="C9" s="34" t="s">
        <v>35</v>
      </c>
      <c r="D9" s="35" t="s">
        <v>36</v>
      </c>
      <c r="E9" s="36"/>
      <c r="F9" s="36" t="s">
        <v>37</v>
      </c>
      <c r="G9" s="82"/>
      <c r="H9" s="80"/>
      <c r="I9" s="34"/>
      <c r="J9" s="34"/>
      <c r="K9" s="34"/>
      <c r="L9" s="34"/>
      <c r="M9" s="34"/>
      <c r="N9" s="37"/>
      <c r="O9" s="38"/>
      <c r="P9" s="29"/>
      <c r="Q9" s="29"/>
      <c r="R9" s="29"/>
      <c r="S9" s="29"/>
      <c r="T9" s="29"/>
      <c r="U9" s="29"/>
      <c r="V9" s="38"/>
      <c r="W9" s="30">
        <v>2</v>
      </c>
      <c r="X9" s="87">
        <v>0</v>
      </c>
      <c r="Y9" s="87">
        <v>0</v>
      </c>
      <c r="Z9" s="87">
        <v>0</v>
      </c>
      <c r="AA9" s="87">
        <v>1</v>
      </c>
      <c r="AB9" s="67">
        <v>0.125</v>
      </c>
      <c r="AC9" s="3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5">
        <v>2004</v>
      </c>
      <c r="C10" s="25" t="s">
        <v>42</v>
      </c>
      <c r="D10" s="31" t="s">
        <v>41</v>
      </c>
      <c r="E10" s="27"/>
      <c r="F10" s="27" t="s">
        <v>39</v>
      </c>
      <c r="G10" s="81"/>
      <c r="H10" s="79"/>
      <c r="I10" s="25"/>
      <c r="J10" s="25"/>
      <c r="K10" s="25"/>
      <c r="L10" s="25"/>
      <c r="M10" s="25"/>
      <c r="N10" s="26"/>
      <c r="O10" s="38"/>
      <c r="P10" s="29"/>
      <c r="Q10" s="29"/>
      <c r="R10" s="29"/>
      <c r="S10" s="29"/>
      <c r="T10" s="29"/>
      <c r="U10" s="29"/>
      <c r="V10" s="38"/>
      <c r="W10" s="30"/>
      <c r="X10" s="87"/>
      <c r="Y10" s="87"/>
      <c r="Z10" s="87"/>
      <c r="AA10" s="87"/>
      <c r="AB10" s="67"/>
      <c r="AC10" s="3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5">
        <v>2005</v>
      </c>
      <c r="C11" s="25" t="s">
        <v>45</v>
      </c>
      <c r="D11" s="31" t="s">
        <v>40</v>
      </c>
      <c r="E11" s="27"/>
      <c r="F11" s="27" t="s">
        <v>39</v>
      </c>
      <c r="G11" s="25"/>
      <c r="H11" s="25"/>
      <c r="I11" s="25"/>
      <c r="J11" s="25"/>
      <c r="K11" s="25"/>
      <c r="L11" s="25"/>
      <c r="M11" s="25"/>
      <c r="N11" s="26"/>
      <c r="O11" s="38"/>
      <c r="P11" s="29"/>
      <c r="Q11" s="29"/>
      <c r="R11" s="29"/>
      <c r="S11" s="29"/>
      <c r="T11" s="29"/>
      <c r="U11" s="29"/>
      <c r="V11" s="38"/>
      <c r="W11" s="30"/>
      <c r="X11" s="87"/>
      <c r="Y11" s="87"/>
      <c r="Z11" s="87"/>
      <c r="AA11" s="87"/>
      <c r="AB11" s="67"/>
      <c r="AC11" s="38"/>
      <c r="AD11" s="29"/>
      <c r="AE11" s="29"/>
      <c r="AF11" s="29"/>
      <c r="AG11" s="29"/>
      <c r="AH11" s="29"/>
      <c r="AI11" s="29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39"/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9">
        <v>0</v>
      </c>
      <c r="V12" s="24"/>
      <c r="W12" s="18">
        <v>2</v>
      </c>
      <c r="X12" s="18">
        <v>0</v>
      </c>
      <c r="Y12" s="18">
        <v>0</v>
      </c>
      <c r="Z12" s="18">
        <v>0</v>
      </c>
      <c r="AA12" s="18">
        <v>1</v>
      </c>
      <c r="AB12" s="39">
        <v>0.125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2" t="s">
        <v>2</v>
      </c>
      <c r="C13" s="33"/>
      <c r="D13" s="40">
        <v>0</v>
      </c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3"/>
      <c r="AI13" s="41"/>
      <c r="AJ13" s="9"/>
    </row>
    <row r="14" spans="1:36" ht="15" customHeight="1" x14ac:dyDescent="0.25">
      <c r="A14" s="9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P14" s="41"/>
      <c r="Q14" s="44"/>
      <c r="R14" s="41"/>
      <c r="S14" s="41"/>
      <c r="T14" s="41"/>
      <c r="U14" s="41"/>
      <c r="W14" s="41"/>
      <c r="X14" s="41"/>
      <c r="Y14" s="41"/>
      <c r="Z14" s="41"/>
      <c r="AA14" s="41"/>
      <c r="AB14" s="41"/>
      <c r="AD14" s="41"/>
      <c r="AE14" s="41"/>
      <c r="AF14" s="41"/>
      <c r="AG14" s="41"/>
      <c r="AH14" s="41"/>
      <c r="AI14" s="41"/>
      <c r="AJ14" s="9"/>
    </row>
    <row r="15" spans="1:36" ht="15" customHeight="1" x14ac:dyDescent="0.25">
      <c r="A15" s="9"/>
      <c r="B15" s="22" t="s">
        <v>25</v>
      </c>
      <c r="C15" s="45"/>
      <c r="D15" s="45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1"/>
      <c r="K15" s="18" t="s">
        <v>27</v>
      </c>
      <c r="L15" s="18" t="s">
        <v>28</v>
      </c>
      <c r="M15" s="18" t="s">
        <v>29</v>
      </c>
      <c r="N15" s="18" t="s">
        <v>22</v>
      </c>
      <c r="O15" s="24"/>
      <c r="P15" s="46" t="s">
        <v>30</v>
      </c>
      <c r="Q15" s="12"/>
      <c r="R15" s="12"/>
      <c r="S15" s="12"/>
      <c r="T15" s="47"/>
      <c r="U15" s="47"/>
      <c r="V15" s="47"/>
      <c r="W15" s="47"/>
      <c r="X15" s="47"/>
      <c r="Y15" s="47"/>
      <c r="Z15" s="47"/>
      <c r="AA15" s="12"/>
      <c r="AB15" s="12"/>
      <c r="AC15" s="47"/>
      <c r="AD15" s="12"/>
      <c r="AE15" s="12"/>
      <c r="AF15" s="12"/>
      <c r="AG15" s="12"/>
      <c r="AH15" s="12"/>
      <c r="AI15" s="48"/>
      <c r="AJ15" s="9"/>
    </row>
    <row r="16" spans="1:36" ht="15" customHeight="1" x14ac:dyDescent="0.2">
      <c r="A16" s="9"/>
      <c r="B16" s="46" t="s">
        <v>13</v>
      </c>
      <c r="C16" s="12"/>
      <c r="D16" s="48"/>
      <c r="E16" s="29"/>
      <c r="F16" s="29"/>
      <c r="G16" s="29"/>
      <c r="H16" s="29"/>
      <c r="I16" s="29"/>
      <c r="J16" s="41"/>
      <c r="K16" s="49"/>
      <c r="L16" s="49"/>
      <c r="M16" s="49"/>
      <c r="N16" s="50"/>
      <c r="O16" s="24"/>
      <c r="P16" s="51" t="s">
        <v>9</v>
      </c>
      <c r="Q16" s="52"/>
      <c r="R16" s="53" t="s">
        <v>38</v>
      </c>
      <c r="S16" s="53"/>
      <c r="T16" s="53"/>
      <c r="U16" s="53"/>
      <c r="V16" s="53"/>
      <c r="W16" s="53"/>
      <c r="X16" s="53"/>
      <c r="Y16" s="54"/>
      <c r="Z16" s="54"/>
      <c r="AA16" s="54" t="s">
        <v>11</v>
      </c>
      <c r="AB16" s="53"/>
      <c r="AC16" s="53"/>
      <c r="AD16" s="55" t="s">
        <v>54</v>
      </c>
      <c r="AE16" s="53"/>
      <c r="AF16" s="53"/>
      <c r="AG16" s="53"/>
      <c r="AH16" s="54"/>
      <c r="AI16" s="91"/>
      <c r="AJ16" s="9"/>
    </row>
    <row r="17" spans="1:36" ht="15" customHeight="1" x14ac:dyDescent="0.2">
      <c r="A17" s="9"/>
      <c r="B17" s="56" t="s">
        <v>15</v>
      </c>
      <c r="C17" s="57"/>
      <c r="D17" s="58"/>
      <c r="E17" s="29"/>
      <c r="F17" s="29"/>
      <c r="G17" s="29"/>
      <c r="H17" s="29"/>
      <c r="I17" s="29"/>
      <c r="J17" s="41"/>
      <c r="K17" s="49"/>
      <c r="L17" s="49"/>
      <c r="M17" s="49"/>
      <c r="N17" s="50"/>
      <c r="O17" s="24"/>
      <c r="P17" s="59" t="s">
        <v>60</v>
      </c>
      <c r="Q17" s="60"/>
      <c r="R17" s="61"/>
      <c r="S17" s="61"/>
      <c r="T17" s="61"/>
      <c r="U17" s="61"/>
      <c r="V17" s="61"/>
      <c r="W17" s="61"/>
      <c r="X17" s="61"/>
      <c r="Y17" s="61"/>
      <c r="Z17" s="62"/>
      <c r="AA17" s="62"/>
      <c r="AB17" s="61"/>
      <c r="AC17" s="61"/>
      <c r="AD17" s="61"/>
      <c r="AE17" s="61"/>
      <c r="AF17" s="61"/>
      <c r="AG17" s="61"/>
      <c r="AH17" s="62"/>
      <c r="AI17" s="92"/>
      <c r="AJ17" s="9"/>
    </row>
    <row r="18" spans="1:36" ht="15" customHeight="1" x14ac:dyDescent="0.2">
      <c r="A18" s="9"/>
      <c r="B18" s="63" t="s">
        <v>16</v>
      </c>
      <c r="C18" s="64"/>
      <c r="D18" s="65"/>
      <c r="E18" s="30">
        <v>2</v>
      </c>
      <c r="F18" s="30">
        <v>0</v>
      </c>
      <c r="G18" s="30">
        <v>0</v>
      </c>
      <c r="H18" s="30">
        <v>0</v>
      </c>
      <c r="I18" s="30">
        <v>1</v>
      </c>
      <c r="J18" s="41"/>
      <c r="K18" s="66">
        <v>0</v>
      </c>
      <c r="L18" s="66">
        <v>0</v>
      </c>
      <c r="M18" s="66">
        <v>0.5</v>
      </c>
      <c r="N18" s="67">
        <v>0.125</v>
      </c>
      <c r="O18" s="24">
        <v>5</v>
      </c>
      <c r="P18" s="59" t="s">
        <v>61</v>
      </c>
      <c r="Q18" s="60"/>
      <c r="R18" s="61"/>
      <c r="S18" s="61"/>
      <c r="T18" s="61"/>
      <c r="U18" s="61"/>
      <c r="V18" s="61"/>
      <c r="W18" s="61"/>
      <c r="X18" s="61"/>
      <c r="Y18" s="61"/>
      <c r="Z18" s="62"/>
      <c r="AA18" s="62"/>
      <c r="AB18" s="61"/>
      <c r="AC18" s="61"/>
      <c r="AD18" s="61"/>
      <c r="AE18" s="61"/>
      <c r="AF18" s="61"/>
      <c r="AG18" s="61"/>
      <c r="AH18" s="62"/>
      <c r="AI18" s="92"/>
    </row>
    <row r="19" spans="1:36" ht="15" customHeight="1" x14ac:dyDescent="0.2">
      <c r="A19" s="9"/>
      <c r="B19" s="68" t="s">
        <v>26</v>
      </c>
      <c r="C19" s="69"/>
      <c r="D19" s="70"/>
      <c r="E19" s="18">
        <v>2</v>
      </c>
      <c r="F19" s="18">
        <v>0</v>
      </c>
      <c r="G19" s="18">
        <v>0</v>
      </c>
      <c r="H19" s="18">
        <v>0</v>
      </c>
      <c r="I19" s="18">
        <v>1</v>
      </c>
      <c r="J19" s="41"/>
      <c r="K19" s="71">
        <v>0</v>
      </c>
      <c r="L19" s="71">
        <v>0</v>
      </c>
      <c r="M19" s="71">
        <v>0.5</v>
      </c>
      <c r="N19" s="39">
        <v>0.125</v>
      </c>
      <c r="O19" s="24">
        <v>5</v>
      </c>
      <c r="P19" s="72" t="s">
        <v>10</v>
      </c>
      <c r="Q19" s="73"/>
      <c r="R19" s="74"/>
      <c r="S19" s="74"/>
      <c r="T19" s="74"/>
      <c r="U19" s="74"/>
      <c r="V19" s="74"/>
      <c r="W19" s="74"/>
      <c r="X19" s="74"/>
      <c r="Y19" s="74"/>
      <c r="Z19" s="74"/>
      <c r="AA19" s="75"/>
      <c r="AB19" s="74"/>
      <c r="AC19" s="93"/>
      <c r="AD19" s="74"/>
      <c r="AE19" s="74"/>
      <c r="AF19" s="74"/>
      <c r="AG19" s="74"/>
      <c r="AH19" s="75"/>
      <c r="AI19" s="94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1"/>
      <c r="K20" s="43"/>
      <c r="L20" s="43"/>
      <c r="M20" s="43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6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6" ht="15" customHeight="1" x14ac:dyDescent="0.25">
      <c r="A21" s="9"/>
      <c r="B21" s="41" t="s">
        <v>47</v>
      </c>
      <c r="C21" s="41"/>
      <c r="D21" s="41" t="s">
        <v>71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24"/>
      <c r="P21" s="44"/>
      <c r="Q21" s="41"/>
      <c r="R21" s="41"/>
      <c r="S21" s="24"/>
      <c r="T21" s="24"/>
      <c r="U21" s="24"/>
      <c r="V21" s="24"/>
      <c r="W21" s="76"/>
      <c r="X21" s="41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6" ht="15" customHeight="1" x14ac:dyDescent="0.25">
      <c r="A22" s="9"/>
      <c r="B22" s="41"/>
      <c r="C22" s="41"/>
      <c r="D22" s="41" t="s">
        <v>48</v>
      </c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24"/>
      <c r="P22" s="41"/>
      <c r="Q22" s="44"/>
      <c r="R22" s="41"/>
      <c r="S22" s="41"/>
      <c r="T22" s="24"/>
      <c r="U22" s="24"/>
      <c r="V22" s="24"/>
      <c r="W22" s="24"/>
      <c r="X22" s="76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/>
      <c r="C23" s="41"/>
      <c r="D23" s="41" t="s">
        <v>49</v>
      </c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6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 t="s">
        <v>50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24"/>
      <c r="V24" s="24"/>
      <c r="W24" s="24"/>
      <c r="X24" s="76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 t="s">
        <v>52</v>
      </c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76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24"/>
      <c r="U26" s="24"/>
      <c r="V26" s="24"/>
      <c r="W26" s="24"/>
      <c r="X26" s="76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6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6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6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6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6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56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5" t="s">
        <v>55</v>
      </c>
      <c r="C2" s="96"/>
      <c r="D2" s="35"/>
      <c r="E2" s="13" t="s">
        <v>13</v>
      </c>
      <c r="F2" s="14"/>
      <c r="G2" s="14"/>
      <c r="H2" s="14"/>
      <c r="I2" s="20"/>
      <c r="J2" s="15"/>
      <c r="K2" s="88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7" t="s">
        <v>64</v>
      </c>
      <c r="Y2" s="98"/>
      <c r="Z2" s="31"/>
      <c r="AA2" s="13" t="s">
        <v>13</v>
      </c>
      <c r="AB2" s="14"/>
      <c r="AC2" s="14"/>
      <c r="AD2" s="14"/>
      <c r="AE2" s="20"/>
      <c r="AF2" s="15"/>
      <c r="AG2" s="88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2001</v>
      </c>
      <c r="C4" s="33" t="s">
        <v>42</v>
      </c>
      <c r="D4" s="2" t="s">
        <v>36</v>
      </c>
      <c r="E4" s="29">
        <v>26</v>
      </c>
      <c r="F4" s="29">
        <v>3</v>
      </c>
      <c r="G4" s="29">
        <v>12</v>
      </c>
      <c r="H4" s="32">
        <v>7</v>
      </c>
      <c r="I4" s="29">
        <v>55</v>
      </c>
      <c r="J4" s="100">
        <v>0.38500000000000001</v>
      </c>
      <c r="K4" s="38">
        <v>143</v>
      </c>
      <c r="L4" s="101"/>
      <c r="M4" s="18"/>
      <c r="N4" s="18"/>
      <c r="O4" s="18"/>
      <c r="P4" s="24"/>
      <c r="Q4" s="29"/>
      <c r="R4" s="29"/>
      <c r="S4" s="32"/>
      <c r="T4" s="29"/>
      <c r="U4" s="29"/>
      <c r="V4" s="102"/>
      <c r="W4" s="38"/>
      <c r="X4" s="29"/>
      <c r="Y4" s="33"/>
      <c r="Z4" s="2"/>
      <c r="AA4" s="29"/>
      <c r="AB4" s="29"/>
      <c r="AC4" s="29"/>
      <c r="AD4" s="32"/>
      <c r="AE4" s="29"/>
      <c r="AF4" s="100"/>
      <c r="AG4" s="3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3"/>
      <c r="AS4" s="10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2002</v>
      </c>
      <c r="C5" s="33" t="s">
        <v>43</v>
      </c>
      <c r="D5" s="2" t="s">
        <v>36</v>
      </c>
      <c r="E5" s="29">
        <v>15</v>
      </c>
      <c r="F5" s="29">
        <v>1</v>
      </c>
      <c r="G5" s="29">
        <v>8</v>
      </c>
      <c r="H5" s="32">
        <v>5</v>
      </c>
      <c r="I5" s="29">
        <v>36</v>
      </c>
      <c r="J5" s="100">
        <v>0.47399999999999998</v>
      </c>
      <c r="K5" s="38">
        <v>76</v>
      </c>
      <c r="L5" s="101"/>
      <c r="M5" s="18"/>
      <c r="N5" s="18"/>
      <c r="O5" s="18"/>
      <c r="P5" s="24"/>
      <c r="Q5" s="29"/>
      <c r="R5" s="29"/>
      <c r="S5" s="32"/>
      <c r="T5" s="29"/>
      <c r="U5" s="29"/>
      <c r="V5" s="102"/>
      <c r="W5" s="38"/>
      <c r="X5" s="29">
        <v>2002</v>
      </c>
      <c r="Y5" s="29" t="s">
        <v>44</v>
      </c>
      <c r="Z5" s="2" t="s">
        <v>51</v>
      </c>
      <c r="AA5" s="29">
        <v>3</v>
      </c>
      <c r="AB5" s="29">
        <v>0</v>
      </c>
      <c r="AC5" s="29">
        <v>4</v>
      </c>
      <c r="AD5" s="29">
        <v>2</v>
      </c>
      <c r="AE5" s="29">
        <v>14</v>
      </c>
      <c r="AF5" s="50">
        <v>0.56000000000000005</v>
      </c>
      <c r="AG5" s="123">
        <v>25</v>
      </c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3"/>
      <c r="AS5" s="10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2003</v>
      </c>
      <c r="C6" s="33" t="s">
        <v>35</v>
      </c>
      <c r="D6" s="2" t="s">
        <v>36</v>
      </c>
      <c r="E6" s="29">
        <v>12</v>
      </c>
      <c r="F6" s="29">
        <v>1</v>
      </c>
      <c r="G6" s="29">
        <v>5</v>
      </c>
      <c r="H6" s="32">
        <v>5</v>
      </c>
      <c r="I6" s="29">
        <v>29</v>
      </c>
      <c r="J6" s="100">
        <v>0.46800000000000003</v>
      </c>
      <c r="K6" s="38">
        <v>62</v>
      </c>
      <c r="L6" s="101"/>
      <c r="M6" s="18"/>
      <c r="N6" s="18"/>
      <c r="O6" s="18"/>
      <c r="P6" s="24"/>
      <c r="Q6" s="29">
        <v>2</v>
      </c>
      <c r="R6" s="29">
        <v>0</v>
      </c>
      <c r="S6" s="32">
        <v>1</v>
      </c>
      <c r="T6" s="29">
        <v>1</v>
      </c>
      <c r="U6" s="29">
        <v>2</v>
      </c>
      <c r="V6" s="102">
        <v>0.28599999999999998</v>
      </c>
      <c r="W6" s="38">
        <v>7</v>
      </c>
      <c r="X6" s="29"/>
      <c r="Y6" s="33"/>
      <c r="Z6" s="2"/>
      <c r="AA6" s="29"/>
      <c r="AB6" s="29"/>
      <c r="AC6" s="29"/>
      <c r="AD6" s="32"/>
      <c r="AE6" s="29"/>
      <c r="AF6" s="100"/>
      <c r="AG6" s="3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3"/>
      <c r="AS6" s="10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/>
      <c r="C7" s="33"/>
      <c r="D7" s="2"/>
      <c r="E7" s="29"/>
      <c r="F7" s="29"/>
      <c r="G7" s="29"/>
      <c r="H7" s="32"/>
      <c r="I7" s="29"/>
      <c r="J7" s="100"/>
      <c r="K7" s="38"/>
      <c r="L7" s="101"/>
      <c r="M7" s="18"/>
      <c r="N7" s="18"/>
      <c r="O7" s="18"/>
      <c r="P7" s="24"/>
      <c r="Q7" s="29"/>
      <c r="R7" s="29"/>
      <c r="S7" s="32"/>
      <c r="T7" s="29"/>
      <c r="U7" s="29"/>
      <c r="V7" s="102"/>
      <c r="W7" s="38"/>
      <c r="X7" s="29">
        <v>2004</v>
      </c>
      <c r="Y7" s="29" t="s">
        <v>42</v>
      </c>
      <c r="Z7" s="2" t="s">
        <v>46</v>
      </c>
      <c r="AA7" s="29">
        <v>16</v>
      </c>
      <c r="AB7" s="29">
        <v>0</v>
      </c>
      <c r="AC7" s="29">
        <v>9</v>
      </c>
      <c r="AD7" s="29">
        <v>10</v>
      </c>
      <c r="AE7" s="29">
        <v>76</v>
      </c>
      <c r="AF7" s="50">
        <v>0.56710000000000005</v>
      </c>
      <c r="AG7" s="123">
        <v>134</v>
      </c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3"/>
      <c r="AS7" s="10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3"/>
      <c r="D8" s="2"/>
      <c r="E8" s="29"/>
      <c r="F8" s="29"/>
      <c r="G8" s="29"/>
      <c r="H8" s="32"/>
      <c r="I8" s="29"/>
      <c r="J8" s="100"/>
      <c r="K8" s="38"/>
      <c r="L8" s="101"/>
      <c r="M8" s="18"/>
      <c r="N8" s="18"/>
      <c r="O8" s="18"/>
      <c r="P8" s="24"/>
      <c r="Q8" s="29"/>
      <c r="R8" s="29"/>
      <c r="S8" s="32"/>
      <c r="T8" s="29"/>
      <c r="U8" s="29"/>
      <c r="V8" s="102"/>
      <c r="W8" s="38"/>
      <c r="X8" s="29">
        <v>2005</v>
      </c>
      <c r="Y8" s="29" t="s">
        <v>45</v>
      </c>
      <c r="Z8" s="2" t="s">
        <v>40</v>
      </c>
      <c r="AA8" s="29">
        <v>16</v>
      </c>
      <c r="AB8" s="29">
        <v>2</v>
      </c>
      <c r="AC8" s="29">
        <v>13</v>
      </c>
      <c r="AD8" s="29">
        <v>12</v>
      </c>
      <c r="AE8" s="29">
        <v>78</v>
      </c>
      <c r="AF8" s="50">
        <v>0.66659999999999997</v>
      </c>
      <c r="AG8" s="123">
        <v>117</v>
      </c>
      <c r="AH8" s="18"/>
      <c r="AI8" s="18"/>
      <c r="AJ8" s="18"/>
      <c r="AK8" s="18"/>
      <c r="AL8" s="24"/>
      <c r="AM8" s="29">
        <v>1</v>
      </c>
      <c r="AN8" s="29">
        <v>0</v>
      </c>
      <c r="AO8" s="29">
        <v>0</v>
      </c>
      <c r="AP8" s="29">
        <v>1</v>
      </c>
      <c r="AQ8" s="29">
        <v>3</v>
      </c>
      <c r="AR8" s="103">
        <v>0.75</v>
      </c>
      <c r="AS8" s="104">
        <v>4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05" t="s">
        <v>67</v>
      </c>
      <c r="C9" s="86"/>
      <c r="D9" s="85"/>
      <c r="E9" s="106">
        <f>SUM(E4:E8)</f>
        <v>53</v>
      </c>
      <c r="F9" s="106">
        <f>SUM(F4:F8)</f>
        <v>5</v>
      </c>
      <c r="G9" s="106">
        <f>SUM(G4:G8)</f>
        <v>25</v>
      </c>
      <c r="H9" s="106">
        <f>SUM(H4:H8)</f>
        <v>17</v>
      </c>
      <c r="I9" s="106">
        <f>SUM(I4:I8)</f>
        <v>120</v>
      </c>
      <c r="J9" s="107">
        <f>PRODUCT(I9/K9)</f>
        <v>0.42704626334519574</v>
      </c>
      <c r="K9" s="88">
        <f>SUM(K4:K8)</f>
        <v>281</v>
      </c>
      <c r="L9" s="22"/>
      <c r="M9" s="20"/>
      <c r="N9" s="108"/>
      <c r="O9" s="109"/>
      <c r="P9" s="24"/>
      <c r="Q9" s="106">
        <f>SUM(Q4:Q8)</f>
        <v>2</v>
      </c>
      <c r="R9" s="106">
        <f>SUM(R4:R8)</f>
        <v>0</v>
      </c>
      <c r="S9" s="106">
        <f>SUM(S4:S8)</f>
        <v>1</v>
      </c>
      <c r="T9" s="106">
        <f>SUM(T4:T8)</f>
        <v>1</v>
      </c>
      <c r="U9" s="106">
        <f>SUM(U4:U8)</f>
        <v>2</v>
      </c>
      <c r="V9" s="107">
        <f>PRODUCT(U9/W9)</f>
        <v>0.2857142857142857</v>
      </c>
      <c r="W9" s="88">
        <f>SUM(W4:W8)</f>
        <v>7</v>
      </c>
      <c r="X9" s="16" t="s">
        <v>67</v>
      </c>
      <c r="Y9" s="17"/>
      <c r="Z9" s="15"/>
      <c r="AA9" s="106">
        <f>SUM(AA4:AA8)</f>
        <v>35</v>
      </c>
      <c r="AB9" s="106">
        <f>SUM(AB4:AB8)</f>
        <v>2</v>
      </c>
      <c r="AC9" s="106">
        <f>SUM(AC4:AC8)</f>
        <v>26</v>
      </c>
      <c r="AD9" s="106">
        <f>SUM(AD4:AD8)</f>
        <v>24</v>
      </c>
      <c r="AE9" s="106">
        <f>SUM(AE4:AE8)</f>
        <v>168</v>
      </c>
      <c r="AF9" s="107">
        <f>PRODUCT(AE9/AG9)</f>
        <v>0.60869565217391308</v>
      </c>
      <c r="AG9" s="88">
        <f>SUM(AG4:AG8)</f>
        <v>276</v>
      </c>
      <c r="AH9" s="22"/>
      <c r="AI9" s="20"/>
      <c r="AJ9" s="108"/>
      <c r="AK9" s="109"/>
      <c r="AL9" s="24"/>
      <c r="AM9" s="106">
        <f>SUM(AM4:AM8)</f>
        <v>1</v>
      </c>
      <c r="AN9" s="106">
        <f>SUM(AN4:AN8)</f>
        <v>0</v>
      </c>
      <c r="AO9" s="106">
        <f>SUM(AO4:AO8)</f>
        <v>0</v>
      </c>
      <c r="AP9" s="106">
        <f>SUM(AP4:AP8)</f>
        <v>1</v>
      </c>
      <c r="AQ9" s="106">
        <f>SUM(AQ4:AQ8)</f>
        <v>3</v>
      </c>
      <c r="AR9" s="107">
        <f>PRODUCT(AQ9/AS9)</f>
        <v>0.75</v>
      </c>
      <c r="AS9" s="99">
        <f>SUM(AS4:AS8)</f>
        <v>4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38"/>
      <c r="L10" s="24"/>
      <c r="M10" s="24"/>
      <c r="N10" s="24"/>
      <c r="O10" s="24"/>
      <c r="P10" s="41"/>
      <c r="Q10" s="41"/>
      <c r="R10" s="44"/>
      <c r="S10" s="41"/>
      <c r="T10" s="41"/>
      <c r="U10" s="24"/>
      <c r="V10" s="24"/>
      <c r="W10" s="38"/>
      <c r="X10" s="41"/>
      <c r="Y10" s="41"/>
      <c r="Z10" s="41"/>
      <c r="AA10" s="41"/>
      <c r="AB10" s="41"/>
      <c r="AC10" s="41"/>
      <c r="AD10" s="41"/>
      <c r="AE10" s="41"/>
      <c r="AF10" s="42"/>
      <c r="AG10" s="38"/>
      <c r="AH10" s="24"/>
      <c r="AI10" s="24"/>
      <c r="AJ10" s="24"/>
      <c r="AK10" s="24"/>
      <c r="AL10" s="41"/>
      <c r="AM10" s="41"/>
      <c r="AN10" s="44"/>
      <c r="AO10" s="41"/>
      <c r="AP10" s="41"/>
      <c r="AQ10" s="24"/>
      <c r="AR10" s="24"/>
      <c r="AS10" s="3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0" t="s">
        <v>68</v>
      </c>
      <c r="C11" s="111"/>
      <c r="D11" s="11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69</v>
      </c>
      <c r="O11" s="18" t="s">
        <v>70</v>
      </c>
      <c r="Q11" s="44"/>
      <c r="R11" s="44" t="s">
        <v>47</v>
      </c>
      <c r="S11" s="44"/>
      <c r="T11" s="41" t="s">
        <v>71</v>
      </c>
      <c r="U11" s="24"/>
      <c r="V11" s="38"/>
      <c r="W11" s="38"/>
      <c r="X11" s="113"/>
      <c r="Y11" s="113"/>
      <c r="Z11" s="113"/>
      <c r="AA11" s="113"/>
      <c r="AB11" s="113"/>
      <c r="AC11" s="44"/>
      <c r="AD11" s="44"/>
      <c r="AE11" s="44"/>
      <c r="AF11" s="41"/>
      <c r="AG11" s="41"/>
      <c r="AH11" s="41"/>
      <c r="AI11" s="41"/>
      <c r="AJ11" s="41"/>
      <c r="AK11" s="41"/>
      <c r="AM11" s="38"/>
      <c r="AN11" s="113"/>
      <c r="AO11" s="113"/>
      <c r="AP11" s="113"/>
      <c r="AQ11" s="113"/>
      <c r="AR11" s="113"/>
      <c r="AS11" s="11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12</v>
      </c>
      <c r="C12" s="12"/>
      <c r="D12" s="48"/>
      <c r="E12" s="114">
        <v>2</v>
      </c>
      <c r="F12" s="114">
        <v>0</v>
      </c>
      <c r="G12" s="114">
        <v>0</v>
      </c>
      <c r="H12" s="114">
        <v>0</v>
      </c>
      <c r="I12" s="114">
        <v>1</v>
      </c>
      <c r="J12" s="115">
        <v>0.125</v>
      </c>
      <c r="K12" s="41">
        <f>PRODUCT(I12/J12)</f>
        <v>8</v>
      </c>
      <c r="L12" s="116">
        <f>PRODUCT((F12+G12)/E12)</f>
        <v>0</v>
      </c>
      <c r="M12" s="116">
        <f>PRODUCT(H12/E12)</f>
        <v>0</v>
      </c>
      <c r="N12" s="116">
        <f>PRODUCT((F12+G12+H12)/E12)</f>
        <v>0</v>
      </c>
      <c r="O12" s="116">
        <f>PRODUCT(I12/E12)</f>
        <v>0.5</v>
      </c>
      <c r="Q12" s="44"/>
      <c r="R12" s="44"/>
      <c r="S12" s="44"/>
      <c r="T12" s="41" t="s">
        <v>48</v>
      </c>
      <c r="U12" s="41"/>
      <c r="V12" s="41"/>
      <c r="W12" s="41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7" t="s">
        <v>55</v>
      </c>
      <c r="C13" s="118"/>
      <c r="D13" s="119"/>
      <c r="E13" s="114">
        <f>PRODUCT(E9+Q9)</f>
        <v>55</v>
      </c>
      <c r="F13" s="114">
        <f>PRODUCT(F9+R9)</f>
        <v>5</v>
      </c>
      <c r="G13" s="114">
        <f>PRODUCT(G9+S9)</f>
        <v>26</v>
      </c>
      <c r="H13" s="114">
        <f>PRODUCT(H9+T9)</f>
        <v>18</v>
      </c>
      <c r="I13" s="114">
        <f>PRODUCT(I9+U9)</f>
        <v>122</v>
      </c>
      <c r="J13" s="115">
        <f>PRODUCT(I13/K13)</f>
        <v>0.4236111111111111</v>
      </c>
      <c r="K13" s="41">
        <f>PRODUCT(K9+W9)</f>
        <v>288</v>
      </c>
      <c r="L13" s="116">
        <f>PRODUCT((F13+G13)/E13)</f>
        <v>0.5636363636363636</v>
      </c>
      <c r="M13" s="116">
        <f>PRODUCT(H13/E13)</f>
        <v>0.32727272727272727</v>
      </c>
      <c r="N13" s="116">
        <f>PRODUCT((F13+G13+H13)/E13)</f>
        <v>0.89090909090909087</v>
      </c>
      <c r="O13" s="116">
        <f>PRODUCT(I13/E13)</f>
        <v>2.2181818181818183</v>
      </c>
      <c r="Q13" s="44"/>
      <c r="R13" s="44"/>
      <c r="S13" s="44"/>
      <c r="T13" s="41" t="s">
        <v>49</v>
      </c>
      <c r="U13" s="41"/>
      <c r="V13" s="41"/>
      <c r="W13" s="41"/>
      <c r="X13" s="41"/>
      <c r="Y13" s="41"/>
      <c r="Z13" s="41"/>
      <c r="AA13" s="41"/>
      <c r="AB13" s="41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7" t="s">
        <v>64</v>
      </c>
      <c r="C14" s="81"/>
      <c r="D14" s="79"/>
      <c r="E14" s="114">
        <f>PRODUCT(AA9+AM9)</f>
        <v>36</v>
      </c>
      <c r="F14" s="114">
        <f>PRODUCT(AB9+AN9)</f>
        <v>2</v>
      </c>
      <c r="G14" s="114">
        <f>PRODUCT(AC9+AO9)</f>
        <v>26</v>
      </c>
      <c r="H14" s="114">
        <f>PRODUCT(AD9+AP9)</f>
        <v>25</v>
      </c>
      <c r="I14" s="114">
        <f>PRODUCT(AE9+AQ9)</f>
        <v>171</v>
      </c>
      <c r="J14" s="115">
        <f>PRODUCT(I14/K14)</f>
        <v>0.61071428571428577</v>
      </c>
      <c r="K14" s="24">
        <f>PRODUCT(AG9+AS9)</f>
        <v>280</v>
      </c>
      <c r="L14" s="116">
        <f>PRODUCT((F14+G14)/E14)</f>
        <v>0.77777777777777779</v>
      </c>
      <c r="M14" s="116">
        <f>PRODUCT(H14/E14)</f>
        <v>0.69444444444444442</v>
      </c>
      <c r="N14" s="116">
        <f>PRODUCT((F14+G14+H14)/E14)</f>
        <v>1.4722222222222223</v>
      </c>
      <c r="O14" s="116">
        <f>PRODUCT(I14/E14)</f>
        <v>4.75</v>
      </c>
      <c r="Q14" s="44"/>
      <c r="R14" s="44"/>
      <c r="S14" s="41"/>
      <c r="T14" s="41" t="s">
        <v>50</v>
      </c>
      <c r="U14" s="24"/>
      <c r="V14" s="24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24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0" t="s">
        <v>67</v>
      </c>
      <c r="C15" s="121"/>
      <c r="D15" s="122"/>
      <c r="E15" s="114">
        <f>SUM(E12:E14)</f>
        <v>93</v>
      </c>
      <c r="F15" s="114">
        <f t="shared" ref="F15:I15" si="0">SUM(F12:F14)</f>
        <v>7</v>
      </c>
      <c r="G15" s="114">
        <f t="shared" si="0"/>
        <v>52</v>
      </c>
      <c r="H15" s="114">
        <f t="shared" si="0"/>
        <v>43</v>
      </c>
      <c r="I15" s="114">
        <f t="shared" si="0"/>
        <v>294</v>
      </c>
      <c r="J15" s="115">
        <f>PRODUCT(I15/K15)</f>
        <v>0.51041666666666663</v>
      </c>
      <c r="K15" s="41">
        <f>SUM(K12:K14)</f>
        <v>576</v>
      </c>
      <c r="L15" s="116">
        <f>PRODUCT((F15+G15)/E15)</f>
        <v>0.63440860215053763</v>
      </c>
      <c r="M15" s="116">
        <f>PRODUCT(H15/E15)</f>
        <v>0.46236559139784944</v>
      </c>
      <c r="N15" s="116">
        <f>PRODUCT((F15+G15+H15)/E15)</f>
        <v>1.096774193548387</v>
      </c>
      <c r="O15" s="116">
        <f>PRODUCT(I15/E15)</f>
        <v>3.161290322580645</v>
      </c>
      <c r="Q15" s="24"/>
      <c r="R15" s="24"/>
      <c r="S15" s="24"/>
      <c r="T15" s="41" t="s">
        <v>52</v>
      </c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4"/>
      <c r="F16" s="24"/>
      <c r="G16" s="24"/>
      <c r="H16" s="24"/>
      <c r="I16" s="24"/>
      <c r="J16" s="41"/>
      <c r="K16" s="41"/>
      <c r="L16" s="24"/>
      <c r="M16" s="24"/>
      <c r="N16" s="24"/>
      <c r="O16" s="24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4"/>
      <c r="AL180" s="24"/>
    </row>
    <row r="181" spans="12:38" x14ac:dyDescent="0.25">
      <c r="R181" s="38"/>
      <c r="S181" s="3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38"/>
      <c r="S182" s="3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38"/>
      <c r="S183" s="3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38"/>
      <c r="S184" s="3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2018-10-22T19:51:32Z</dcterms:modified>
</cp:coreProperties>
</file>