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R14" i="5" l="1"/>
  <c r="AG10" i="5" l="1"/>
  <c r="AS14" i="5" l="1"/>
  <c r="AQ14" i="5"/>
  <c r="AP14" i="5"/>
  <c r="AO14" i="5"/>
  <c r="AN14" i="5"/>
  <c r="AM14" i="5"/>
  <c r="AG14" i="5"/>
  <c r="AE14" i="5"/>
  <c r="I19" i="5" s="1"/>
  <c r="AD14" i="5"/>
  <c r="AC14" i="5"/>
  <c r="AB14" i="5"/>
  <c r="AA14" i="5"/>
  <c r="W14" i="5"/>
  <c r="U14" i="5"/>
  <c r="T14" i="5"/>
  <c r="S14" i="5"/>
  <c r="R14" i="5"/>
  <c r="Q14" i="5"/>
  <c r="K14" i="5"/>
  <c r="K18" i="5" s="1"/>
  <c r="I14" i="5"/>
  <c r="H14" i="5"/>
  <c r="G14" i="5"/>
  <c r="G18" i="5" s="1"/>
  <c r="F14" i="5"/>
  <c r="F18" i="5" s="1"/>
  <c r="E14" i="5"/>
  <c r="H18" i="5" l="1"/>
  <c r="E18" i="5"/>
  <c r="G19" i="5"/>
  <c r="G20" i="5" s="1"/>
  <c r="E19" i="5"/>
  <c r="O19" i="5" s="1"/>
  <c r="K19" i="5"/>
  <c r="K20" i="5" s="1"/>
  <c r="F19" i="5"/>
  <c r="H19" i="5"/>
  <c r="H20" i="5" s="1"/>
  <c r="I18" i="5"/>
  <c r="AF14" i="5"/>
  <c r="F20" i="5" l="1"/>
  <c r="N19" i="5"/>
  <c r="E20" i="5"/>
  <c r="M20" i="5" s="1"/>
  <c r="J19" i="5"/>
  <c r="M19" i="5"/>
  <c r="L19" i="5"/>
  <c r="I20" i="5"/>
  <c r="N20" i="5" l="1"/>
  <c r="L20" i="5"/>
  <c r="O20" i="5"/>
  <c r="J20" i="5"/>
</calcChain>
</file>

<file path=xl/sharedStrings.xml><?xml version="1.0" encoding="utf-8"?>
<sst xmlns="http://schemas.openxmlformats.org/spreadsheetml/2006/main" count="88" uniqueCount="40">
  <si>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</si>
  <si>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</si>
  <si>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</si>
  <si>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</si>
  <si>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</si>
  <si>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</si>
  <si>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</si>
  <si>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</si>
  <si>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</si>
  <si>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</si>
  <si>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</si>
  <si>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</si>
  <si>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</si>
  <si>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</si>
  <si>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</si>
  <si>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</si>
  <si>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</si>
  <si>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</si>
  <si>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</si>
  <si>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</si>
  <si>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</si>
  <si>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</si>
  <si>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</si>
  <si>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</si>
  <si>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</si>
  <si>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Pilke = Reisjärven Pilke  (1945)</t>
  </si>
  <si>
    <t>Veli-Matti Kivilahti</t>
  </si>
  <si>
    <t>9.</t>
  </si>
  <si>
    <t>HP-K  2</t>
  </si>
  <si>
    <t>8.</t>
  </si>
  <si>
    <t>Pilke</t>
  </si>
  <si>
    <t>7.</t>
  </si>
  <si>
    <t>HP-K</t>
  </si>
  <si>
    <t>10.</t>
  </si>
  <si>
    <t>6.</t>
  </si>
  <si>
    <t>IPV  2</t>
  </si>
  <si>
    <t>18.8.1995   Haapajärvi</t>
  </si>
  <si>
    <t>HP-K = Haapajärven Pesä-Kiilat  (1990),  kasvattajaseura</t>
  </si>
  <si>
    <t>1.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</si>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</sst>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27</v>
      </c>
      <c r="Z4" s="1" t="s">
        <v>28</v>
      </c>
      <c r="AA4" s="12">
        <v>1</v>
      </c>
      <c r="AB4" s="12">
        <v>0</v>
      </c>
      <c r="AC4" s="12">
        <v>0</v>
      </c>
      <c r="AD4" s="12">
        <v>1</v>
      </c>
      <c r="AE4" s="12">
        <v>3</v>
      </c>
      <c r="AF4" s="68">
        <v>0.5</v>
      </c>
      <c r="AG4" s="69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2014</v>
      </c>
      <c r="Y6" s="12" t="s">
        <v>29</v>
      </c>
      <c r="Z6" s="1" t="s">
        <v>30</v>
      </c>
      <c r="AA6" s="12">
        <v>1</v>
      </c>
      <c r="AB6" s="12">
        <v>0</v>
      </c>
      <c r="AC6" s="12">
        <v>0</v>
      </c>
      <c r="AD6" s="12">
        <v>0</v>
      </c>
      <c r="AE6" s="12">
        <v>1</v>
      </c>
      <c r="AF6" s="68">
        <v>0.2</v>
      </c>
      <c r="AG6" s="69">
        <v>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2016</v>
      </c>
      <c r="Y8" s="12" t="s">
        <v>31</v>
      </c>
      <c r="Z8" s="1" t="s">
        <v>32</v>
      </c>
      <c r="AA8" s="12">
        <v>17</v>
      </c>
      <c r="AB8" s="12">
        <v>1</v>
      </c>
      <c r="AC8" s="12">
        <v>5</v>
      </c>
      <c r="AD8" s="12">
        <v>26</v>
      </c>
      <c r="AE8" s="12">
        <v>84</v>
      </c>
      <c r="AF8" s="68">
        <v>0.65110000000000001</v>
      </c>
      <c r="AG8" s="69">
        <v>129</v>
      </c>
      <c r="AH8" s="7"/>
      <c r="AI8" s="7" t="s">
        <v>33</v>
      </c>
      <c r="AJ8" s="7"/>
      <c r="AK8" s="7" t="s">
        <v>27</v>
      </c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2017</v>
      </c>
      <c r="Y9" s="12" t="s">
        <v>29</v>
      </c>
      <c r="Z9" s="1" t="s">
        <v>32</v>
      </c>
      <c r="AA9" s="12">
        <v>11</v>
      </c>
      <c r="AB9" s="12">
        <v>0</v>
      </c>
      <c r="AC9" s="12">
        <v>2</v>
      </c>
      <c r="AD9" s="12">
        <v>8</v>
      </c>
      <c r="AE9" s="12">
        <v>33</v>
      </c>
      <c r="AF9" s="68">
        <v>0.48520000000000002</v>
      </c>
      <c r="AG9" s="69">
        <v>68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2018</v>
      </c>
      <c r="Y10" s="12" t="s">
        <v>34</v>
      </c>
      <c r="Z10" s="1" t="s">
        <v>35</v>
      </c>
      <c r="AA10" s="12">
        <v>11</v>
      </c>
      <c r="AB10" s="12">
        <v>0</v>
      </c>
      <c r="AC10" s="12">
        <v>1</v>
      </c>
      <c r="AD10" s="12">
        <v>11</v>
      </c>
      <c r="AE10" s="12">
        <v>45</v>
      </c>
      <c r="AF10" s="68">
        <v>0.63380000000000003</v>
      </c>
      <c r="AG10" s="69">
        <f>PRODUCT(AE10/AF10)</f>
        <v>71.000315556958029</v>
      </c>
      <c r="AH10" s="7"/>
      <c r="AI10" s="7"/>
      <c r="AJ10" s="7"/>
      <c r="AK10" s="7"/>
      <c r="AL10" s="10"/>
      <c r="AM10" s="1"/>
      <c r="AN10" s="1"/>
      <c r="AO10" s="52"/>
      <c r="AP10" s="1"/>
      <c r="AQ10" s="1"/>
      <c r="AR10" s="52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2019</v>
      </c>
      <c r="Y11" s="12" t="s">
        <v>38</v>
      </c>
      <c r="Z11" s="1" t="s">
        <v>32</v>
      </c>
      <c r="AA11" s="12">
        <v>12</v>
      </c>
      <c r="AB11" s="12">
        <v>3</v>
      </c>
      <c r="AC11" s="12">
        <v>7</v>
      </c>
      <c r="AD11" s="12">
        <v>20</v>
      </c>
      <c r="AE11" s="12">
        <v>67</v>
      </c>
      <c r="AF11" s="68">
        <v>0.64419999999999999</v>
      </c>
      <c r="AG11" s="19">
        <v>104</v>
      </c>
      <c r="AH11" s="40"/>
      <c r="AI11" s="7"/>
      <c r="AJ11" s="7"/>
      <c r="AK11" s="7"/>
      <c r="AM11" s="12">
        <v>7</v>
      </c>
      <c r="AN11" s="12">
        <v>0</v>
      </c>
      <c r="AO11" s="13">
        <v>0</v>
      </c>
      <c r="AP11" s="12">
        <v>7</v>
      </c>
      <c r="AQ11" s="12">
        <v>33</v>
      </c>
      <c r="AR11" s="65">
        <v>0.54090000000000005</v>
      </c>
      <c r="AS11" s="19">
        <v>61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2020</v>
      </c>
      <c r="Y12" s="12" t="s">
        <v>31</v>
      </c>
      <c r="Z12" s="1" t="s">
        <v>35</v>
      </c>
      <c r="AA12" s="12">
        <v>7</v>
      </c>
      <c r="AB12" s="12">
        <v>0</v>
      </c>
      <c r="AC12" s="12">
        <v>0</v>
      </c>
      <c r="AD12" s="12">
        <v>13</v>
      </c>
      <c r="AE12" s="12">
        <v>35</v>
      </c>
      <c r="AF12" s="32">
        <v>0.61399999999999999</v>
      </c>
      <c r="AG12" s="19">
        <v>57</v>
      </c>
      <c r="AH12" s="40"/>
      <c r="AI12" s="7" t="s">
        <v>29</v>
      </c>
      <c r="AJ12" s="7"/>
      <c r="AK12" s="7"/>
      <c r="AL12" s="70"/>
      <c r="AM12" s="12"/>
      <c r="AN12" s="12"/>
      <c r="AO12" s="13"/>
      <c r="AP12" s="12"/>
      <c r="AQ12" s="12"/>
      <c r="AR12" s="65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2020</v>
      </c>
      <c r="Y13" s="12" t="s">
        <v>39</v>
      </c>
      <c r="Z13" s="1" t="s">
        <v>32</v>
      </c>
      <c r="AA13" s="12">
        <v>1</v>
      </c>
      <c r="AB13" s="12">
        <v>0</v>
      </c>
      <c r="AC13" s="12">
        <v>0</v>
      </c>
      <c r="AD13" s="12">
        <v>3</v>
      </c>
      <c r="AE13" s="12">
        <v>5</v>
      </c>
      <c r="AF13" s="32">
        <v>0.71419999999999995</v>
      </c>
      <c r="AG13" s="19">
        <v>7</v>
      </c>
      <c r="AH13" s="40"/>
      <c r="AI13" s="7"/>
      <c r="AJ13" s="7"/>
      <c r="AK13" s="7"/>
      <c r="AL13" s="70"/>
      <c r="AM13" s="12"/>
      <c r="AN13" s="12"/>
      <c r="AO13" s="13"/>
      <c r="AP13" s="12"/>
      <c r="AQ13" s="12"/>
      <c r="AR13" s="65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0</v>
      </c>
      <c r="F14" s="36">
        <f>SUM(F4:F13)</f>
        <v>0</v>
      </c>
      <c r="G14" s="36">
        <f>SUM(G4:G13)</f>
        <v>0</v>
      </c>
      <c r="H14" s="36">
        <f>SUM(H4:H13)</f>
        <v>0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61</v>
      </c>
      <c r="AB14" s="36">
        <f>SUM(AB4:AB13)</f>
        <v>4</v>
      </c>
      <c r="AC14" s="36">
        <f>SUM(AC4:AC13)</f>
        <v>15</v>
      </c>
      <c r="AD14" s="36">
        <f>SUM(AD4:AD13)</f>
        <v>82</v>
      </c>
      <c r="AE14" s="36">
        <f>SUM(AE4:AE13)</f>
        <v>273</v>
      </c>
      <c r="AF14" s="37">
        <f>PRODUCT(AE14/AG14)</f>
        <v>0.61073782388686837</v>
      </c>
      <c r="AG14" s="21">
        <f>SUM(AG4:AG13)</f>
        <v>447.00031555695801</v>
      </c>
      <c r="AH14" s="18"/>
      <c r="AI14" s="29"/>
      <c r="AJ14" s="41"/>
      <c r="AK14" s="42"/>
      <c r="AL14" s="10"/>
      <c r="AM14" s="36">
        <f>SUM(AM4:AM13)</f>
        <v>7</v>
      </c>
      <c r="AN14" s="36">
        <f>SUM(AN4:AN13)</f>
        <v>0</v>
      </c>
      <c r="AO14" s="36">
        <f>SUM(AO4:AO13)</f>
        <v>0</v>
      </c>
      <c r="AP14" s="36">
        <f>SUM(AP4:AP13)</f>
        <v>7</v>
      </c>
      <c r="AQ14" s="36">
        <f>SUM(AQ4:AQ13)</f>
        <v>33</v>
      </c>
      <c r="AR14" s="37">
        <f>PRODUCT(AQ14/AS14)</f>
        <v>0.54098360655737709</v>
      </c>
      <c r="AS14" s="39">
        <f>SUM(AS4:AS13)</f>
        <v>61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23</v>
      </c>
      <c r="O16" s="7" t="s">
        <v>21</v>
      </c>
      <c r="Q16" s="17"/>
      <c r="R16" s="17" t="s">
        <v>10</v>
      </c>
      <c r="S16" s="17"/>
      <c r="T16" s="54" t="s">
        <v>37</v>
      </c>
      <c r="U16" s="10"/>
      <c r="V16" s="19"/>
      <c r="W16" s="19"/>
      <c r="X16" s="43"/>
      <c r="Y16" s="43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25</v>
      </c>
      <c r="U17" s="16"/>
      <c r="V17" s="16"/>
      <c r="W17" s="16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0</v>
      </c>
      <c r="F18" s="47">
        <f>PRODUCT(F14+R14)</f>
        <v>0</v>
      </c>
      <c r="G18" s="47">
        <f>PRODUCT(G14+S14)</f>
        <v>0</v>
      </c>
      <c r="H18" s="47">
        <f>PRODUCT(H14+T14)</f>
        <v>0</v>
      </c>
      <c r="I18" s="47">
        <f>PRODUCT(I14+U14)</f>
        <v>0</v>
      </c>
      <c r="J18" s="60">
        <v>0</v>
      </c>
      <c r="K18" s="16">
        <f>PRODUCT(K14+W14)</f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54" t="s">
        <v>24</v>
      </c>
      <c r="U18" s="16"/>
      <c r="V18" s="16"/>
      <c r="W18" s="16"/>
      <c r="X18" s="16"/>
      <c r="Y18" s="16"/>
      <c r="Z18" s="16"/>
      <c r="AA18" s="16"/>
      <c r="AB18" s="16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68</v>
      </c>
      <c r="F19" s="47">
        <f>PRODUCT(AB14+AN14)</f>
        <v>4</v>
      </c>
      <c r="G19" s="47">
        <f>PRODUCT(AC14+AO14)</f>
        <v>15</v>
      </c>
      <c r="H19" s="47">
        <f>PRODUCT(AD14+AP14)</f>
        <v>89</v>
      </c>
      <c r="I19" s="47">
        <f>PRODUCT(AE14+AQ14)</f>
        <v>306</v>
      </c>
      <c r="J19" s="60">
        <f>PRODUCT(I19/K19)</f>
        <v>0.60236183055223058</v>
      </c>
      <c r="K19" s="10">
        <f>PRODUCT(AG14+AS14)</f>
        <v>508.00031555695801</v>
      </c>
      <c r="L19" s="53">
        <f>PRODUCT((F19+G19)/E19)</f>
        <v>0.27941176470588236</v>
      </c>
      <c r="M19" s="53">
        <f>PRODUCT(H19/E19)</f>
        <v>1.3088235294117647</v>
      </c>
      <c r="N19" s="53">
        <f>PRODUCT((F19+G19+H19)/E19)</f>
        <v>1.588235294117647</v>
      </c>
      <c r="O19" s="53">
        <f>PRODUCT(I19/E19)</f>
        <v>4.5</v>
      </c>
      <c r="Q19" s="17"/>
      <c r="R19" s="17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68</v>
      </c>
      <c r="F20" s="47">
        <f t="shared" ref="F20:I20" si="0">SUM(F17:F19)</f>
        <v>4</v>
      </c>
      <c r="G20" s="47">
        <f t="shared" si="0"/>
        <v>15</v>
      </c>
      <c r="H20" s="47">
        <f t="shared" si="0"/>
        <v>89</v>
      </c>
      <c r="I20" s="47">
        <f t="shared" si="0"/>
        <v>306</v>
      </c>
      <c r="J20" s="60">
        <f>PRODUCT(I20/K20)</f>
        <v>0.60236183055223058</v>
      </c>
      <c r="K20" s="16">
        <f>SUM(K17:K19)</f>
        <v>508.00031555695801</v>
      </c>
      <c r="L20" s="53">
        <f>PRODUCT((F20+G20)/E20)</f>
        <v>0.27941176470588236</v>
      </c>
      <c r="M20" s="53">
        <f>PRODUCT(H20/E20)</f>
        <v>1.3088235294117647</v>
      </c>
      <c r="N20" s="53">
        <f>PRODUCT((F20+G20+H20)/E20)</f>
        <v>1.588235294117647</v>
      </c>
      <c r="O20" s="53">
        <f>PRODUCT(I20/E20)</f>
        <v>4.5</v>
      </c>
      <c r="Q20" s="10"/>
      <c r="R20" s="10"/>
      <c r="S20" s="10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0"/>
      <c r="AL185" s="10"/>
    </row>
    <row r="186" spans="1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</sheetData>
  <sortState ref="X11:AS12">
    <sortCondition ref="X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2020-09-03T14:03:21Z</dcterms:modified>
</cp:coreProperties>
</file>