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5" i="2" l="1"/>
  <c r="N25" i="2"/>
  <c r="M25" i="2"/>
  <c r="L25" i="2"/>
  <c r="K25" i="2"/>
  <c r="AS22" i="2"/>
  <c r="AQ22" i="2"/>
  <c r="AP22" i="2"/>
  <c r="AO22" i="2"/>
  <c r="AN22" i="2"/>
  <c r="AM22" i="2"/>
  <c r="AG22" i="2"/>
  <c r="K27" i="2" s="1"/>
  <c r="AE22" i="2"/>
  <c r="I27" i="2" s="1"/>
  <c r="AD22" i="2"/>
  <c r="AC22" i="2"/>
  <c r="G27" i="2" s="1"/>
  <c r="AB22" i="2"/>
  <c r="AA22" i="2"/>
  <c r="E27" i="2" s="1"/>
  <c r="W22" i="2"/>
  <c r="V22" i="2" s="1"/>
  <c r="U22" i="2"/>
  <c r="T22" i="2"/>
  <c r="S22" i="2"/>
  <c r="R22" i="2"/>
  <c r="Q22" i="2"/>
  <c r="K22" i="2"/>
  <c r="J22" i="2" s="1"/>
  <c r="I22" i="2"/>
  <c r="I26" i="2" s="1"/>
  <c r="H22" i="2"/>
  <c r="H26" i="2" s="1"/>
  <c r="G22" i="2"/>
  <c r="G26" i="2" s="1"/>
  <c r="F22" i="2"/>
  <c r="F26" i="2" s="1"/>
  <c r="E22" i="2"/>
  <c r="E26" i="2" s="1"/>
  <c r="E28" i="2" s="1"/>
  <c r="M26" i="2" l="1"/>
  <c r="O26" i="2"/>
  <c r="N26" i="2"/>
  <c r="L26" i="2"/>
  <c r="K26" i="2"/>
  <c r="J26" i="2" s="1"/>
  <c r="I28" i="2"/>
  <c r="G28" i="2"/>
  <c r="F27" i="2"/>
  <c r="F28" i="2" s="1"/>
  <c r="H27" i="2"/>
  <c r="M27" i="2" s="1"/>
  <c r="O28" i="2"/>
  <c r="O27" i="2"/>
  <c r="J27" i="2"/>
  <c r="AF22" i="2"/>
  <c r="K28" i="2" l="1"/>
  <c r="J28" i="2" s="1"/>
  <c r="H28" i="2"/>
  <c r="M28" i="2" s="1"/>
  <c r="N27" i="2"/>
  <c r="L28" i="2"/>
  <c r="N28" i="2"/>
  <c r="L27" i="2"/>
  <c r="AB25" i="1" l="1"/>
  <c r="AA25" i="1"/>
  <c r="Z25" i="1"/>
  <c r="Y25" i="1"/>
  <c r="X25" i="1"/>
  <c r="W25" i="1"/>
</calcChain>
</file>

<file path=xl/sharedStrings.xml><?xml version="1.0" encoding="utf-8"?>
<sst xmlns="http://schemas.openxmlformats.org/spreadsheetml/2006/main" count="319" uniqueCount="120">
  <si>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</si>
  <si>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</si>
  <si>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</si>
  <si>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</si>
  <si>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</si>
  <si>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</si>
  <si>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</si>
  <si>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</si>
  <si>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</si>
  <si>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</si>
  <si>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</si>
  <si>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</si>
  <si>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</si>
  <si>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</si>
  <si>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</si>
  <si>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</si>
  <si>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</si>
  <si>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</si>
  <si>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</si>
  <si>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</si>
  <si>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</si>
  <si>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</si>
  <si>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</si>
  <si>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</si>
  <si>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</si>
  <si>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</si>
  <si>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</si>
  <si>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</si>
  <si>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</si>
  <si>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</si>
  <si>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</si>
  <si>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</si>
  <si>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</si>
  <si>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</si>
  <si>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</si>
  <si>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Ville Kolehmainen</t>
  </si>
  <si>
    <t>9.</t>
  </si>
  <si>
    <t>IPV</t>
  </si>
  <si>
    <t>10.</t>
  </si>
  <si>
    <t>4.</t>
  </si>
  <si>
    <t>ykköspesis</t>
  </si>
  <si>
    <t>1.</t>
  </si>
  <si>
    <t>suomensarja</t>
  </si>
  <si>
    <t>IPV  2</t>
  </si>
  <si>
    <t>8.</t>
  </si>
  <si>
    <t>7.</t>
  </si>
  <si>
    <t>27.05. 2001  Tahko - IPV  2-0  (14-0, 7-2)</t>
  </si>
  <si>
    <t>5.  ottelu</t>
  </si>
  <si>
    <t>29.07. 2001  IPV - LP  2-1  (9-6, 1-5, 1-0)</t>
  </si>
  <si>
    <t>13.05. 2003  PattU - IPV  2-0  (6-1, 4-0)</t>
  </si>
  <si>
    <t>23.  ottelu</t>
  </si>
  <si>
    <t>13.07. 2003  IPV - Lippo  2-1  (2-6, 5-3, 2-0)</t>
  </si>
  <si>
    <t xml:space="preserve">  18 v   0 kk   9 pv</t>
  </si>
  <si>
    <t xml:space="preserve">  18 v   2 kk 11 pv</t>
  </si>
  <si>
    <t xml:space="preserve">  19 v 11 kk 25 pv</t>
  </si>
  <si>
    <t xml:space="preserve">  20 v   1 kk 25 pv</t>
  </si>
  <si>
    <t>Pesä Ysit</t>
  </si>
  <si>
    <t>3.</t>
  </si>
  <si>
    <t>Seurat</t>
  </si>
  <si>
    <t>IPV = Imatran Pallo-Veikot  (1955),  kasvattajaseura</t>
  </si>
  <si>
    <t>YKKÖSPESIS</t>
  </si>
  <si>
    <t>Pesä Ysit = Pesä Ysit, Lappeenranta  (1976)</t>
  </si>
  <si>
    <t>12.</t>
  </si>
  <si>
    <t>18.5.1983   Imatra</t>
  </si>
  <si>
    <t>B - POJAT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</si>
  <si>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</si>
  <si>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</si>
  <si>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</si>
  <si>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</si>
  <si>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</si>
  <si>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</si>
  <si>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</si>
  <si>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</si>
  <si>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</si>
  <si>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</si>
  <si>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</si>
  <si>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</si>
  <si>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</si>
  <si>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02.08. 2003  Sotkamo</t>
  </si>
  <si>
    <t xml:space="preserve">  1-0  (2-2, 4-2)</t>
  </si>
  <si>
    <t>Itä</t>
  </si>
  <si>
    <t>Sami Siurua</t>
  </si>
  <si>
    <t>2665</t>
  </si>
  <si>
    <t>2k</t>
  </si>
  <si>
    <t>29.06. 2002  Seinäjoki</t>
  </si>
  <si>
    <t xml:space="preserve">  2-1  (4-0, 0-6, 1-0)</t>
  </si>
  <si>
    <t>Jouni Vatanen</t>
  </si>
  <si>
    <t>2763</t>
  </si>
  <si>
    <t>jok</t>
  </si>
  <si>
    <t>04.08. 2000  Oulu</t>
  </si>
  <si>
    <t xml:space="preserve">  1-2  (1-0, 4-6, 0-1)</t>
  </si>
  <si>
    <t>Timo Allinen</t>
  </si>
  <si>
    <t>1237</t>
  </si>
  <si>
    <t>I p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</si>
  <si>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</si>
  <si>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</si>
  <si>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</si>
  <si>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</si>
  <si>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</si>
  <si>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</si>
  <si>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1/2</t>
  </si>
  <si>
    <t>1/1</t>
  </si>
  <si>
    <t>0/1</t>
  </si>
  <si>
    <t>1/5</t>
  </si>
  <si>
    <t>4/8</t>
  </si>
  <si>
    <t>1/3</t>
  </si>
  <si>
    <t>2/3</t>
  </si>
  <si>
    <t>2/4</t>
  </si>
  <si>
    <t>0/2</t>
  </si>
  <si>
    <t>6/12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</si>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</sst>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3" fillId="5" borderId="5" xfId="0" applyFont="1" applyFill="1" applyBorder="1" applyAlignment="1">
      <alignment horizontal="center"/>
    </xf>
    <xf numFmtId="0" fontId="3" fillId="5" borderId="1" xfId="0" applyFont="1" applyFill="1" applyBorder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/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2" xfId="0" applyFont="1" applyFill="1" applyBorder="1"/>
    <xf numFmtId="0" fontId="3" fillId="8" borderId="2" xfId="0" applyFont="1" applyFill="1" applyBorder="1"/>
    <xf numFmtId="0" fontId="3" fillId="8" borderId="2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49" fontId="3" fillId="9" borderId="10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2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9" borderId="14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65" fontId="3" fillId="9" borderId="11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3" xfId="0" applyFont="1" applyFill="1" applyBorder="1" applyAlignment="1">
      <alignment horizontal="left"/>
    </xf>
    <xf numFmtId="49" fontId="3" fillId="9" borderId="3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165" fontId="3" fillId="9" borderId="4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8" fillId="7" borderId="3" xfId="0" applyFont="1" applyFill="1" applyBorder="1"/>
    <xf numFmtId="0" fontId="3" fillId="3" borderId="8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8" borderId="9" xfId="0" applyFont="1" applyFill="1" applyBorder="1"/>
    <xf numFmtId="0" fontId="3" fillId="8" borderId="6" xfId="0" applyFont="1" applyFill="1" applyBorder="1"/>
    <xf numFmtId="0" fontId="3" fillId="8" borderId="12" xfId="0" applyFont="1" applyFill="1" applyBorder="1"/>
    <xf numFmtId="49" fontId="3" fillId="7" borderId="4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12" xfId="0" applyNumberFormat="1" applyFont="1" applyFill="1" applyBorder="1" applyAlignment="1">
      <alignment horizontal="center"/>
    </xf>
    <xf numFmtId="49" fontId="3" fillId="9" borderId="5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center"/>
    </xf>
    <xf numFmtId="165" fontId="3" fillId="4" borderId="7" xfId="0" applyNumberFormat="1" applyFont="1" applyFill="1" applyBorder="1" applyAlignment="1">
      <alignment horizontal="center"/>
    </xf>
    <xf numFmtId="49" fontId="3" fillId="4" borderId="8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165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49" fontId="3" fillId="2" borderId="4" xfId="0" applyNumberFormat="1" applyFont="1" applyFill="1" applyBorder="1"/>
    <xf numFmtId="49" fontId="3" fillId="2" borderId="4" xfId="0" applyNumberFormat="1" applyFont="1" applyFill="1" applyBorder="1" applyAlignment="1">
      <alignment horizontal="left"/>
    </xf>
    <xf numFmtId="166" fontId="3" fillId="2" borderId="4" xfId="0" applyNumberFormat="1" applyFont="1" applyFill="1" applyBorder="1" applyAlignment="1">
      <alignment horizontal="right"/>
    </xf>
    <xf numFmtId="0" fontId="3" fillId="2" borderId="5" xfId="0" applyFont="1" applyFill="1" applyBorder="1"/>
    <xf numFmtId="165" fontId="3" fillId="9" borderId="1" xfId="1" applyNumberFormat="1" applyFont="1" applyFill="1" applyBorder="1" applyAlignment="1"/>
    <xf numFmtId="49" fontId="3" fillId="3" borderId="4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7" borderId="5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2" xfId="0" applyFont="1" applyFill="1" applyBorder="1"/>
    <xf numFmtId="0" fontId="3" fillId="4" borderId="9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5"/>
  <sheetViews>
    <sheetView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6" customWidth="1"/>
    <col min="3" max="3" width="6.7109375" style="85" customWidth="1"/>
    <col min="4" max="4" width="9.2851562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31" customWidth="1"/>
    <col min="16" max="20" width="5.7109375" style="85" customWidth="1"/>
    <col min="21" max="21" width="8.7109375" style="85" customWidth="1"/>
    <col min="22" max="22" width="0.7109375" style="31" customWidth="1"/>
    <col min="23" max="27" width="5.7109375" style="85" customWidth="1"/>
    <col min="28" max="28" width="8.7109375" style="85" customWidth="1"/>
    <col min="29" max="29" width="0.7109375" style="31" customWidth="1"/>
    <col min="30" max="35" width="5.7109375" style="8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63</v>
      </c>
      <c r="F1" s="7"/>
      <c r="G1" s="7"/>
      <c r="H1" s="7"/>
      <c r="I1" s="7"/>
      <c r="J1" s="7"/>
      <c r="K1" s="3"/>
      <c r="L1" s="7"/>
      <c r="M1" s="3"/>
      <c r="N1" s="3"/>
      <c r="O1" s="120"/>
      <c r="P1" s="7"/>
      <c r="Q1" s="3"/>
      <c r="R1" s="3"/>
      <c r="S1" s="3"/>
      <c r="T1" s="3"/>
      <c r="U1" s="3"/>
      <c r="V1" s="120"/>
      <c r="W1" s="3"/>
      <c r="X1" s="3"/>
      <c r="Y1" s="3"/>
      <c r="Z1" s="3"/>
      <c r="AA1" s="3"/>
      <c r="AB1" s="3"/>
      <c r="AC1" s="120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8"/>
      <c r="W2" s="22" t="s">
        <v>16</v>
      </c>
      <c r="X2" s="14"/>
      <c r="Y2" s="14"/>
      <c r="Z2" s="14"/>
      <c r="AA2" s="14"/>
      <c r="AB2" s="14"/>
      <c r="AC2" s="98"/>
      <c r="AD2" s="22" t="s">
        <v>95</v>
      </c>
      <c r="AE2" s="14"/>
      <c r="AF2" s="14"/>
      <c r="AG2" s="20"/>
      <c r="AH2" s="14" t="s">
        <v>96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97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2001</v>
      </c>
      <c r="C4" s="25" t="s">
        <v>36</v>
      </c>
      <c r="D4" s="26" t="s">
        <v>56</v>
      </c>
      <c r="E4" s="27"/>
      <c r="F4" s="28" t="s">
        <v>42</v>
      </c>
      <c r="G4" s="29"/>
      <c r="H4" s="25"/>
      <c r="I4" s="30"/>
      <c r="J4" s="30"/>
      <c r="K4" s="30"/>
      <c r="L4" s="30"/>
      <c r="M4" s="25"/>
      <c r="N4" s="25"/>
      <c r="O4" s="31"/>
      <c r="P4" s="32"/>
      <c r="Q4" s="32"/>
      <c r="R4" s="32"/>
      <c r="S4" s="32"/>
      <c r="T4" s="32"/>
      <c r="U4" s="32"/>
      <c r="V4" s="31"/>
      <c r="W4" s="67"/>
      <c r="X4" s="67"/>
      <c r="Y4" s="67"/>
      <c r="Z4" s="67"/>
      <c r="AA4" s="67"/>
      <c r="AB4" s="69"/>
      <c r="AC4" s="31"/>
      <c r="AD4" s="32"/>
      <c r="AE4" s="32"/>
      <c r="AF4" s="32"/>
      <c r="AG4" s="32"/>
      <c r="AH4" s="32"/>
      <c r="AI4" s="32"/>
      <c r="AJ4" s="9"/>
    </row>
    <row r="5" spans="1:36" s="23" customFormat="1" ht="15" customHeight="1" x14ac:dyDescent="0.2">
      <c r="A5" s="9"/>
      <c r="B5" s="32">
        <v>2001</v>
      </c>
      <c r="C5" s="32" t="s">
        <v>36</v>
      </c>
      <c r="D5" s="2" t="s">
        <v>37</v>
      </c>
      <c r="E5" s="32">
        <v>5</v>
      </c>
      <c r="F5" s="32">
        <v>0</v>
      </c>
      <c r="G5" s="33">
        <v>0</v>
      </c>
      <c r="H5" s="32">
        <v>1</v>
      </c>
      <c r="I5" s="32">
        <v>0</v>
      </c>
      <c r="J5" s="32">
        <v>0</v>
      </c>
      <c r="K5" s="32">
        <v>0</v>
      </c>
      <c r="L5" s="32">
        <v>0</v>
      </c>
      <c r="M5" s="32">
        <v>0</v>
      </c>
      <c r="N5" s="35">
        <v>0</v>
      </c>
      <c r="O5" s="24"/>
      <c r="P5" s="32"/>
      <c r="Q5" s="32"/>
      <c r="R5" s="32"/>
      <c r="S5" s="32"/>
      <c r="T5" s="32"/>
      <c r="U5" s="32"/>
      <c r="V5" s="24"/>
      <c r="W5" s="67"/>
      <c r="X5" s="67"/>
      <c r="Y5" s="67"/>
      <c r="Z5" s="67"/>
      <c r="AA5" s="67"/>
      <c r="AB5" s="69"/>
      <c r="AC5" s="24"/>
      <c r="AD5" s="32"/>
      <c r="AE5" s="40"/>
      <c r="AF5" s="40"/>
      <c r="AG5" s="32"/>
      <c r="AH5" s="32"/>
      <c r="AI5" s="32"/>
      <c r="AJ5" s="9"/>
    </row>
    <row r="6" spans="1:36" s="23" customFormat="1" ht="15" customHeight="1" x14ac:dyDescent="0.2">
      <c r="A6" s="9"/>
      <c r="B6" s="25">
        <v>2002</v>
      </c>
      <c r="C6" s="25" t="s">
        <v>45</v>
      </c>
      <c r="D6" s="30" t="s">
        <v>43</v>
      </c>
      <c r="E6" s="27"/>
      <c r="F6" s="28" t="s">
        <v>42</v>
      </c>
      <c r="G6" s="29"/>
      <c r="H6" s="25"/>
      <c r="I6" s="30"/>
      <c r="J6" s="30"/>
      <c r="K6" s="30"/>
      <c r="L6" s="30"/>
      <c r="M6" s="25"/>
      <c r="N6" s="25"/>
      <c r="O6" s="24"/>
      <c r="P6" s="32"/>
      <c r="Q6" s="32"/>
      <c r="R6" s="32"/>
      <c r="S6" s="32"/>
      <c r="T6" s="32"/>
      <c r="U6" s="32"/>
      <c r="V6" s="24"/>
      <c r="W6" s="67"/>
      <c r="X6" s="67"/>
      <c r="Y6" s="67"/>
      <c r="Z6" s="67"/>
      <c r="AA6" s="67"/>
      <c r="AB6" s="69"/>
      <c r="AC6" s="24"/>
      <c r="AD6" s="32"/>
      <c r="AE6" s="40"/>
      <c r="AF6" s="40"/>
      <c r="AG6" s="32"/>
      <c r="AH6" s="32"/>
      <c r="AI6" s="32"/>
      <c r="AJ6" s="9"/>
    </row>
    <row r="7" spans="1:36" s="23" customFormat="1" ht="15" customHeight="1" x14ac:dyDescent="0.25">
      <c r="A7" s="9"/>
      <c r="B7" s="32">
        <v>2003</v>
      </c>
      <c r="C7" s="32" t="s">
        <v>38</v>
      </c>
      <c r="D7" s="2" t="s">
        <v>37</v>
      </c>
      <c r="E7" s="32">
        <v>26</v>
      </c>
      <c r="F7" s="32">
        <v>1</v>
      </c>
      <c r="G7" s="33">
        <v>4</v>
      </c>
      <c r="H7" s="32">
        <v>1</v>
      </c>
      <c r="I7" s="32">
        <v>25</v>
      </c>
      <c r="J7" s="32">
        <v>7</v>
      </c>
      <c r="K7" s="32">
        <v>9</v>
      </c>
      <c r="L7" s="32">
        <v>4</v>
      </c>
      <c r="M7" s="32">
        <v>5</v>
      </c>
      <c r="N7" s="35">
        <v>0.313</v>
      </c>
      <c r="O7" s="31"/>
      <c r="P7" s="32"/>
      <c r="Q7" s="32"/>
      <c r="R7" s="32"/>
      <c r="S7" s="32"/>
      <c r="T7" s="32"/>
      <c r="U7" s="32"/>
      <c r="V7" s="31"/>
      <c r="W7" s="67">
        <v>7</v>
      </c>
      <c r="X7" s="67">
        <v>1</v>
      </c>
      <c r="Y7" s="67">
        <v>5</v>
      </c>
      <c r="Z7" s="67">
        <v>1</v>
      </c>
      <c r="AA7" s="67">
        <v>12</v>
      </c>
      <c r="AB7" s="69">
        <v>0.27900000000000003</v>
      </c>
      <c r="AC7" s="31"/>
      <c r="AD7" s="32"/>
      <c r="AE7" s="32"/>
      <c r="AF7" s="32"/>
      <c r="AG7" s="32"/>
      <c r="AH7" s="32"/>
      <c r="AI7" s="32"/>
      <c r="AJ7" s="9"/>
    </row>
    <row r="8" spans="1:36" s="23" customFormat="1" ht="15" customHeight="1" x14ac:dyDescent="0.25">
      <c r="A8" s="9"/>
      <c r="B8" s="36">
        <v>2004</v>
      </c>
      <c r="C8" s="36" t="s">
        <v>39</v>
      </c>
      <c r="D8" s="37" t="s">
        <v>37</v>
      </c>
      <c r="E8" s="38"/>
      <c r="F8" s="38" t="s">
        <v>40</v>
      </c>
      <c r="G8" s="87"/>
      <c r="H8" s="39"/>
      <c r="I8" s="37"/>
      <c r="J8" s="37"/>
      <c r="K8" s="37"/>
      <c r="L8" s="37"/>
      <c r="M8" s="37"/>
      <c r="N8" s="37"/>
      <c r="O8" s="31"/>
      <c r="P8" s="32"/>
      <c r="Q8" s="32"/>
      <c r="R8" s="32"/>
      <c r="S8" s="32"/>
      <c r="T8" s="32"/>
      <c r="U8" s="32"/>
      <c r="V8" s="31"/>
      <c r="W8" s="67">
        <v>7</v>
      </c>
      <c r="X8" s="67">
        <v>1</v>
      </c>
      <c r="Y8" s="67">
        <v>9</v>
      </c>
      <c r="Z8" s="67">
        <v>2</v>
      </c>
      <c r="AA8" s="67">
        <v>21</v>
      </c>
      <c r="AB8" s="69">
        <v>0.39600000000000002</v>
      </c>
      <c r="AC8" s="31"/>
      <c r="AD8" s="32"/>
      <c r="AE8" s="32"/>
      <c r="AF8" s="32"/>
      <c r="AG8" s="32"/>
      <c r="AH8" s="32"/>
      <c r="AI8" s="32"/>
      <c r="AJ8" s="9"/>
    </row>
    <row r="9" spans="1:36" s="23" customFormat="1" ht="15" customHeight="1" x14ac:dyDescent="0.25">
      <c r="A9" s="9"/>
      <c r="B9" s="36">
        <v>2005</v>
      </c>
      <c r="C9" s="36" t="s">
        <v>41</v>
      </c>
      <c r="D9" s="37" t="s">
        <v>37</v>
      </c>
      <c r="E9" s="38"/>
      <c r="F9" s="38" t="s">
        <v>40</v>
      </c>
      <c r="G9" s="87"/>
      <c r="H9" s="39"/>
      <c r="I9" s="37"/>
      <c r="J9" s="37"/>
      <c r="K9" s="37"/>
      <c r="L9" s="37"/>
      <c r="M9" s="36"/>
      <c r="N9" s="36"/>
      <c r="O9" s="31"/>
      <c r="P9" s="32"/>
      <c r="Q9" s="32"/>
      <c r="R9" s="33"/>
      <c r="S9" s="32"/>
      <c r="T9" s="32"/>
      <c r="U9" s="32"/>
      <c r="V9" s="31"/>
      <c r="W9" s="67">
        <v>7</v>
      </c>
      <c r="X9" s="67">
        <v>0</v>
      </c>
      <c r="Y9" s="67">
        <v>2</v>
      </c>
      <c r="Z9" s="67">
        <v>0</v>
      </c>
      <c r="AA9" s="67">
        <v>5</v>
      </c>
      <c r="AB9" s="69">
        <v>0.35699999999999998</v>
      </c>
      <c r="AC9" s="31"/>
      <c r="AD9" s="32"/>
      <c r="AE9" s="40"/>
      <c r="AF9" s="121"/>
      <c r="AG9" s="33"/>
      <c r="AH9" s="34"/>
      <c r="AI9" s="32"/>
      <c r="AJ9" s="9"/>
    </row>
    <row r="10" spans="1:36" s="23" customFormat="1" ht="15" customHeight="1" x14ac:dyDescent="0.25">
      <c r="A10" s="9"/>
      <c r="B10" s="25">
        <v>2006</v>
      </c>
      <c r="C10" s="25" t="s">
        <v>44</v>
      </c>
      <c r="D10" s="30" t="s">
        <v>43</v>
      </c>
      <c r="E10" s="27"/>
      <c r="F10" s="28" t="s">
        <v>42</v>
      </c>
      <c r="G10" s="88"/>
      <c r="H10" s="29"/>
      <c r="I10" s="30"/>
      <c r="J10" s="30"/>
      <c r="K10" s="30"/>
      <c r="L10" s="30"/>
      <c r="M10" s="25"/>
      <c r="N10" s="25"/>
      <c r="O10" s="31"/>
      <c r="P10" s="32"/>
      <c r="Q10" s="32"/>
      <c r="R10" s="32"/>
      <c r="S10" s="32"/>
      <c r="T10" s="32"/>
      <c r="U10" s="32"/>
      <c r="V10" s="31"/>
      <c r="W10" s="67"/>
      <c r="X10" s="67"/>
      <c r="Y10" s="67"/>
      <c r="Z10" s="67"/>
      <c r="AA10" s="67"/>
      <c r="AB10" s="69"/>
      <c r="AC10" s="31"/>
      <c r="AD10" s="32"/>
      <c r="AE10" s="32"/>
      <c r="AF10" s="33"/>
      <c r="AG10" s="33"/>
      <c r="AH10" s="34"/>
      <c r="AI10" s="32"/>
      <c r="AJ10" s="9"/>
    </row>
    <row r="11" spans="1:36" s="23" customFormat="1" ht="15" customHeight="1" x14ac:dyDescent="0.25">
      <c r="A11" s="9"/>
      <c r="B11" s="25">
        <v>2007</v>
      </c>
      <c r="C11" s="25" t="s">
        <v>44</v>
      </c>
      <c r="D11" s="30" t="s">
        <v>43</v>
      </c>
      <c r="E11" s="27"/>
      <c r="F11" s="28" t="s">
        <v>42</v>
      </c>
      <c r="G11" s="88"/>
      <c r="H11" s="29"/>
      <c r="I11" s="30"/>
      <c r="J11" s="30"/>
      <c r="K11" s="30"/>
      <c r="L11" s="30"/>
      <c r="M11" s="25"/>
      <c r="N11" s="25"/>
      <c r="O11" s="31"/>
      <c r="P11" s="32"/>
      <c r="Q11" s="32"/>
      <c r="R11" s="32"/>
      <c r="S11" s="32"/>
      <c r="T11" s="32"/>
      <c r="U11" s="32"/>
      <c r="V11" s="31"/>
      <c r="W11" s="67"/>
      <c r="X11" s="67"/>
      <c r="Y11" s="67"/>
      <c r="Z11" s="67"/>
      <c r="AA11" s="67"/>
      <c r="AB11" s="69"/>
      <c r="AC11" s="31"/>
      <c r="AD11" s="32"/>
      <c r="AE11" s="40"/>
      <c r="AF11" s="121"/>
      <c r="AG11" s="33"/>
      <c r="AH11" s="34"/>
      <c r="AI11" s="32"/>
      <c r="AJ11" s="9"/>
    </row>
    <row r="12" spans="1:36" s="23" customFormat="1" ht="15" customHeight="1" x14ac:dyDescent="0.25">
      <c r="A12" s="9"/>
      <c r="B12" s="36">
        <v>2007</v>
      </c>
      <c r="C12" s="36" t="s">
        <v>39</v>
      </c>
      <c r="D12" s="37" t="s">
        <v>37</v>
      </c>
      <c r="E12" s="38"/>
      <c r="F12" s="38" t="s">
        <v>40</v>
      </c>
      <c r="G12" s="87"/>
      <c r="H12" s="39"/>
      <c r="I12" s="37"/>
      <c r="J12" s="37"/>
      <c r="K12" s="37"/>
      <c r="L12" s="37"/>
      <c r="M12" s="36"/>
      <c r="N12" s="36"/>
      <c r="O12" s="31"/>
      <c r="P12" s="32"/>
      <c r="Q12" s="32"/>
      <c r="R12" s="32"/>
      <c r="S12" s="32"/>
      <c r="T12" s="32"/>
      <c r="U12" s="32"/>
      <c r="V12" s="31"/>
      <c r="W12" s="67"/>
      <c r="X12" s="67"/>
      <c r="Y12" s="67"/>
      <c r="Z12" s="67"/>
      <c r="AA12" s="67"/>
      <c r="AB12" s="69"/>
      <c r="AC12" s="31"/>
      <c r="AD12" s="32"/>
      <c r="AE12" s="32"/>
      <c r="AF12" s="33"/>
      <c r="AG12" s="33"/>
      <c r="AH12" s="34"/>
      <c r="AI12" s="32"/>
      <c r="AJ12" s="9"/>
    </row>
    <row r="13" spans="1:36" s="23" customFormat="1" ht="15" customHeight="1" x14ac:dyDescent="0.25">
      <c r="A13" s="1"/>
      <c r="B13" s="36">
        <v>2008</v>
      </c>
      <c r="C13" s="36" t="s">
        <v>57</v>
      </c>
      <c r="D13" s="37" t="s">
        <v>37</v>
      </c>
      <c r="E13" s="38"/>
      <c r="F13" s="38" t="s">
        <v>40</v>
      </c>
      <c r="G13" s="87"/>
      <c r="H13" s="39"/>
      <c r="I13" s="37"/>
      <c r="J13" s="37"/>
      <c r="K13" s="37"/>
      <c r="L13" s="37"/>
      <c r="M13" s="36"/>
      <c r="N13" s="36"/>
      <c r="O13" s="31"/>
      <c r="P13" s="32"/>
      <c r="Q13" s="32"/>
      <c r="R13" s="32"/>
      <c r="S13" s="32"/>
      <c r="T13" s="32"/>
      <c r="U13" s="32"/>
      <c r="V13" s="31"/>
      <c r="W13" s="67"/>
      <c r="X13" s="67"/>
      <c r="Y13" s="67"/>
      <c r="Z13" s="67"/>
      <c r="AA13" s="67"/>
      <c r="AB13" s="69"/>
      <c r="AC13" s="31"/>
      <c r="AD13" s="32"/>
      <c r="AE13" s="40"/>
      <c r="AF13" s="121"/>
      <c r="AG13" s="33"/>
      <c r="AH13" s="34"/>
      <c r="AI13" s="32"/>
      <c r="AJ13" s="9"/>
    </row>
    <row r="14" spans="1:36" s="23" customFormat="1" ht="15" customHeight="1" x14ac:dyDescent="0.25">
      <c r="A14" s="1"/>
      <c r="B14" s="36">
        <v>2009</v>
      </c>
      <c r="C14" s="36" t="s">
        <v>39</v>
      </c>
      <c r="D14" s="37" t="s">
        <v>37</v>
      </c>
      <c r="E14" s="38"/>
      <c r="F14" s="38" t="s">
        <v>40</v>
      </c>
      <c r="G14" s="87"/>
      <c r="H14" s="39"/>
      <c r="I14" s="37"/>
      <c r="J14" s="37"/>
      <c r="K14" s="37"/>
      <c r="L14" s="37"/>
      <c r="M14" s="36"/>
      <c r="N14" s="36"/>
      <c r="O14" s="31"/>
      <c r="P14" s="32"/>
      <c r="Q14" s="32"/>
      <c r="R14" s="33"/>
      <c r="S14" s="32"/>
      <c r="T14" s="32"/>
      <c r="U14" s="32"/>
      <c r="V14" s="31"/>
      <c r="W14" s="67"/>
      <c r="X14" s="67"/>
      <c r="Y14" s="67"/>
      <c r="Z14" s="67"/>
      <c r="AA14" s="67"/>
      <c r="AB14" s="69"/>
      <c r="AC14" s="31"/>
      <c r="AD14" s="32"/>
      <c r="AE14" s="40"/>
      <c r="AF14" s="121"/>
      <c r="AG14" s="33"/>
      <c r="AH14" s="34"/>
      <c r="AI14" s="32"/>
      <c r="AJ14" s="9"/>
    </row>
    <row r="15" spans="1:36" s="23" customFormat="1" ht="15" customHeight="1" x14ac:dyDescent="0.25">
      <c r="A15" s="1"/>
      <c r="B15" s="36">
        <v>2010</v>
      </c>
      <c r="C15" s="36" t="s">
        <v>38</v>
      </c>
      <c r="D15" s="37" t="s">
        <v>37</v>
      </c>
      <c r="E15" s="38"/>
      <c r="F15" s="38" t="s">
        <v>40</v>
      </c>
      <c r="G15" s="87"/>
      <c r="H15" s="39"/>
      <c r="I15" s="37"/>
      <c r="J15" s="37"/>
      <c r="K15" s="37"/>
      <c r="L15" s="37"/>
      <c r="M15" s="36"/>
      <c r="N15" s="36"/>
      <c r="O15" s="31"/>
      <c r="P15" s="32"/>
      <c r="Q15" s="32"/>
      <c r="R15" s="33"/>
      <c r="S15" s="32"/>
      <c r="T15" s="32"/>
      <c r="U15" s="32"/>
      <c r="V15" s="31"/>
      <c r="W15" s="67"/>
      <c r="X15" s="67"/>
      <c r="Y15" s="67"/>
      <c r="Z15" s="67"/>
      <c r="AA15" s="67"/>
      <c r="AB15" s="69"/>
      <c r="AC15" s="31"/>
      <c r="AD15" s="32"/>
      <c r="AE15" s="40"/>
      <c r="AF15" s="121"/>
      <c r="AG15" s="33"/>
      <c r="AH15" s="34"/>
      <c r="AI15" s="32"/>
      <c r="AJ15" s="9"/>
    </row>
    <row r="16" spans="1:36" s="23" customFormat="1" ht="15" customHeight="1" x14ac:dyDescent="0.25">
      <c r="A16" s="1"/>
      <c r="B16" s="36">
        <v>2011</v>
      </c>
      <c r="C16" s="36" t="s">
        <v>36</v>
      </c>
      <c r="D16" s="37" t="s">
        <v>37</v>
      </c>
      <c r="E16" s="38"/>
      <c r="F16" s="38" t="s">
        <v>40</v>
      </c>
      <c r="G16" s="87"/>
      <c r="H16" s="39"/>
      <c r="I16" s="37"/>
      <c r="J16" s="37"/>
      <c r="K16" s="37"/>
      <c r="L16" s="37"/>
      <c r="M16" s="36"/>
      <c r="N16" s="36"/>
      <c r="O16" s="31"/>
      <c r="P16" s="32"/>
      <c r="Q16" s="32"/>
      <c r="R16" s="33"/>
      <c r="S16" s="32"/>
      <c r="T16" s="32"/>
      <c r="U16" s="32"/>
      <c r="V16" s="31"/>
      <c r="W16" s="67"/>
      <c r="X16" s="67"/>
      <c r="Y16" s="67"/>
      <c r="Z16" s="67"/>
      <c r="AA16" s="67"/>
      <c r="AB16" s="69"/>
      <c r="AC16" s="31"/>
      <c r="AD16" s="32"/>
      <c r="AE16" s="40"/>
      <c r="AF16" s="121"/>
      <c r="AG16" s="33"/>
      <c r="AH16" s="34"/>
      <c r="AI16" s="32"/>
      <c r="AJ16" s="9"/>
    </row>
    <row r="17" spans="1:36" s="23" customFormat="1" ht="15" customHeight="1" x14ac:dyDescent="0.25">
      <c r="A17" s="1"/>
      <c r="B17" s="36">
        <v>2012</v>
      </c>
      <c r="C17" s="36" t="s">
        <v>62</v>
      </c>
      <c r="D17" s="37" t="s">
        <v>37</v>
      </c>
      <c r="E17" s="38"/>
      <c r="F17" s="38" t="s">
        <v>40</v>
      </c>
      <c r="G17" s="87"/>
      <c r="H17" s="39"/>
      <c r="I17" s="37"/>
      <c r="J17" s="37"/>
      <c r="K17" s="37"/>
      <c r="L17" s="37"/>
      <c r="M17" s="36"/>
      <c r="N17" s="36"/>
      <c r="O17" s="31"/>
      <c r="P17" s="32"/>
      <c r="Q17" s="32"/>
      <c r="R17" s="33"/>
      <c r="S17" s="32"/>
      <c r="T17" s="32"/>
      <c r="U17" s="32"/>
      <c r="V17" s="31"/>
      <c r="W17" s="67"/>
      <c r="X17" s="67"/>
      <c r="Y17" s="67"/>
      <c r="Z17" s="67"/>
      <c r="AA17" s="67"/>
      <c r="AB17" s="69"/>
      <c r="AC17" s="31"/>
      <c r="AD17" s="32"/>
      <c r="AE17" s="40"/>
      <c r="AF17" s="121"/>
      <c r="AG17" s="33"/>
      <c r="AH17" s="34"/>
      <c r="AI17" s="32"/>
      <c r="AJ17" s="9"/>
    </row>
    <row r="18" spans="1:36" ht="15" customHeight="1" x14ac:dyDescent="0.25">
      <c r="A18" s="9"/>
      <c r="B18" s="32">
        <v>2013</v>
      </c>
      <c r="C18" s="32"/>
      <c r="D18" s="2"/>
      <c r="E18" s="40"/>
      <c r="F18" s="40"/>
      <c r="G18" s="40"/>
      <c r="H18" s="40"/>
      <c r="I18" s="2"/>
      <c r="J18" s="2"/>
      <c r="K18" s="2"/>
      <c r="L18" s="2"/>
      <c r="M18" s="32"/>
      <c r="N18" s="32"/>
      <c r="P18" s="32"/>
      <c r="Q18" s="32"/>
      <c r="R18" s="33"/>
      <c r="S18" s="32"/>
      <c r="T18" s="32"/>
      <c r="U18" s="32"/>
      <c r="W18" s="67"/>
      <c r="X18" s="67"/>
      <c r="Y18" s="67"/>
      <c r="Z18" s="67"/>
      <c r="AA18" s="67"/>
      <c r="AB18" s="69"/>
      <c r="AD18" s="32"/>
      <c r="AE18" s="40"/>
      <c r="AF18" s="121"/>
      <c r="AG18" s="33"/>
      <c r="AH18" s="34"/>
      <c r="AI18" s="32"/>
      <c r="AJ18" s="9"/>
    </row>
    <row r="19" spans="1:36" s="23" customFormat="1" ht="15" customHeight="1" x14ac:dyDescent="0.25">
      <c r="A19" s="9"/>
      <c r="B19" s="25">
        <v>2014</v>
      </c>
      <c r="C19" s="25" t="s">
        <v>44</v>
      </c>
      <c r="D19" s="30" t="s">
        <v>43</v>
      </c>
      <c r="E19" s="27"/>
      <c r="F19" s="28" t="s">
        <v>42</v>
      </c>
      <c r="G19" s="29"/>
      <c r="H19" s="25"/>
      <c r="I19" s="30"/>
      <c r="J19" s="30"/>
      <c r="K19" s="30"/>
      <c r="L19" s="30"/>
      <c r="M19" s="25"/>
      <c r="N19" s="25"/>
      <c r="O19" s="31"/>
      <c r="P19" s="32"/>
      <c r="Q19" s="32"/>
      <c r="R19" s="33"/>
      <c r="S19" s="32"/>
      <c r="T19" s="32"/>
      <c r="U19" s="32"/>
      <c r="V19" s="31"/>
      <c r="W19" s="67"/>
      <c r="X19" s="67"/>
      <c r="Y19" s="67"/>
      <c r="Z19" s="67"/>
      <c r="AA19" s="67"/>
      <c r="AB19" s="69"/>
      <c r="AC19" s="31"/>
      <c r="AD19" s="32"/>
      <c r="AE19" s="40"/>
      <c r="AF19" s="121"/>
      <c r="AG19" s="33"/>
      <c r="AH19" s="34"/>
      <c r="AI19" s="32"/>
      <c r="AJ19" s="9"/>
    </row>
    <row r="20" spans="1:36" ht="15" customHeight="1" x14ac:dyDescent="0.25">
      <c r="A20" s="9"/>
      <c r="B20" s="36">
        <v>2014</v>
      </c>
      <c r="C20" s="36" t="s">
        <v>41</v>
      </c>
      <c r="D20" s="37" t="s">
        <v>37</v>
      </c>
      <c r="E20" s="38"/>
      <c r="F20" s="38" t="s">
        <v>40</v>
      </c>
      <c r="G20" s="82"/>
      <c r="H20" s="39"/>
      <c r="I20" s="37"/>
      <c r="J20" s="37"/>
      <c r="K20" s="37"/>
      <c r="L20" s="37"/>
      <c r="M20" s="36"/>
      <c r="N20" s="36"/>
      <c r="P20" s="32"/>
      <c r="Q20" s="32"/>
      <c r="R20" s="33"/>
      <c r="S20" s="32"/>
      <c r="T20" s="32"/>
      <c r="U20" s="32"/>
      <c r="W20" s="67">
        <v>3</v>
      </c>
      <c r="X20" s="67">
        <v>0</v>
      </c>
      <c r="Y20" s="67">
        <v>2</v>
      </c>
      <c r="Z20" s="67">
        <v>0</v>
      </c>
      <c r="AA20" s="67">
        <v>4</v>
      </c>
      <c r="AB20" s="69">
        <v>0.25</v>
      </c>
      <c r="AD20" s="32"/>
      <c r="AE20" s="32"/>
      <c r="AF20" s="32"/>
      <c r="AG20" s="32"/>
      <c r="AH20" s="32"/>
      <c r="AI20" s="32"/>
      <c r="AJ20" s="9"/>
    </row>
    <row r="21" spans="1:36" ht="15" customHeight="1" x14ac:dyDescent="0.25">
      <c r="A21" s="9"/>
      <c r="B21" s="36">
        <v>2015</v>
      </c>
      <c r="C21" s="36" t="s">
        <v>39</v>
      </c>
      <c r="D21" s="37" t="s">
        <v>37</v>
      </c>
      <c r="E21" s="38"/>
      <c r="F21" s="38" t="s">
        <v>40</v>
      </c>
      <c r="G21" s="82"/>
      <c r="H21" s="39"/>
      <c r="I21" s="37"/>
      <c r="J21" s="37"/>
      <c r="K21" s="37"/>
      <c r="L21" s="37"/>
      <c r="M21" s="36"/>
      <c r="N21" s="36"/>
      <c r="P21" s="32"/>
      <c r="Q21" s="32"/>
      <c r="R21" s="33"/>
      <c r="S21" s="32"/>
      <c r="T21" s="32"/>
      <c r="U21" s="32"/>
      <c r="W21" s="67"/>
      <c r="X21" s="67"/>
      <c r="Y21" s="67"/>
      <c r="Z21" s="67"/>
      <c r="AA21" s="67"/>
      <c r="AB21" s="69"/>
      <c r="AD21" s="32"/>
      <c r="AE21" s="32"/>
      <c r="AF21" s="32"/>
      <c r="AG21" s="32"/>
      <c r="AH21" s="32"/>
      <c r="AI21" s="32"/>
      <c r="AJ21" s="9"/>
    </row>
    <row r="22" spans="1:36" ht="15" customHeight="1" x14ac:dyDescent="0.25">
      <c r="A22" s="9"/>
      <c r="B22" s="32" t="s">
        <v>119</v>
      </c>
      <c r="C22" s="32"/>
      <c r="D22" s="2"/>
      <c r="E22" s="40"/>
      <c r="F22" s="40"/>
      <c r="G22" s="40"/>
      <c r="H22" s="40"/>
      <c r="I22" s="2"/>
      <c r="J22" s="2"/>
      <c r="K22" s="2"/>
      <c r="L22" s="2"/>
      <c r="M22" s="32"/>
      <c r="N22" s="32"/>
      <c r="P22" s="32"/>
      <c r="Q22" s="32"/>
      <c r="R22" s="33"/>
      <c r="S22" s="32"/>
      <c r="T22" s="32"/>
      <c r="U22" s="32"/>
      <c r="W22" s="67"/>
      <c r="X22" s="67"/>
      <c r="Y22" s="67"/>
      <c r="Z22" s="67"/>
      <c r="AA22" s="67"/>
      <c r="AB22" s="69"/>
      <c r="AD22" s="32"/>
      <c r="AE22" s="40"/>
      <c r="AF22" s="121"/>
      <c r="AG22" s="33"/>
      <c r="AH22" s="34"/>
      <c r="AI22" s="32"/>
      <c r="AJ22" s="9"/>
    </row>
    <row r="23" spans="1:36" s="23" customFormat="1" ht="15" customHeight="1" x14ac:dyDescent="0.2">
      <c r="A23" s="9"/>
      <c r="B23" s="25">
        <v>2019</v>
      </c>
      <c r="C23" s="25" t="s">
        <v>45</v>
      </c>
      <c r="D23" s="30" t="s">
        <v>43</v>
      </c>
      <c r="E23" s="27"/>
      <c r="F23" s="28" t="s">
        <v>42</v>
      </c>
      <c r="G23" s="29"/>
      <c r="H23" s="25"/>
      <c r="I23" s="30"/>
      <c r="J23" s="30"/>
      <c r="K23" s="30"/>
      <c r="L23" s="30"/>
      <c r="M23" s="25"/>
      <c r="N23" s="25"/>
      <c r="O23" s="24"/>
      <c r="P23" s="32"/>
      <c r="Q23" s="32"/>
      <c r="R23" s="32"/>
      <c r="S23" s="32"/>
      <c r="T23" s="32"/>
      <c r="U23" s="32"/>
      <c r="V23" s="24"/>
      <c r="W23" s="67"/>
      <c r="X23" s="67"/>
      <c r="Y23" s="67"/>
      <c r="Z23" s="67"/>
      <c r="AA23" s="67"/>
      <c r="AB23" s="69"/>
      <c r="AC23" s="24"/>
      <c r="AD23" s="32"/>
      <c r="AE23" s="40"/>
      <c r="AF23" s="40"/>
      <c r="AG23" s="32"/>
      <c r="AH23" s="32"/>
      <c r="AI23" s="32"/>
      <c r="AJ23" s="9"/>
    </row>
    <row r="24" spans="1:36" s="23" customFormat="1" ht="15" customHeight="1" x14ac:dyDescent="0.2">
      <c r="A24" s="9"/>
      <c r="B24" s="25">
        <v>2020</v>
      </c>
      <c r="C24" s="25" t="s">
        <v>45</v>
      </c>
      <c r="D24" s="30" t="s">
        <v>43</v>
      </c>
      <c r="E24" s="27"/>
      <c r="F24" s="28" t="s">
        <v>42</v>
      </c>
      <c r="G24" s="29"/>
      <c r="H24" s="25"/>
      <c r="I24" s="30"/>
      <c r="J24" s="30"/>
      <c r="K24" s="30"/>
      <c r="L24" s="30"/>
      <c r="M24" s="25"/>
      <c r="N24" s="25"/>
      <c r="O24" s="24"/>
      <c r="P24" s="32"/>
      <c r="Q24" s="32"/>
      <c r="R24" s="32"/>
      <c r="S24" s="32"/>
      <c r="T24" s="32"/>
      <c r="U24" s="32"/>
      <c r="V24" s="24"/>
      <c r="W24" s="67"/>
      <c r="X24" s="67"/>
      <c r="Y24" s="67"/>
      <c r="Z24" s="67"/>
      <c r="AA24" s="67"/>
      <c r="AB24" s="69"/>
      <c r="AC24" s="24"/>
      <c r="AD24" s="32"/>
      <c r="AE24" s="40"/>
      <c r="AF24" s="40"/>
      <c r="AG24" s="32"/>
      <c r="AH24" s="32"/>
      <c r="AI24" s="32"/>
      <c r="AJ24" s="9"/>
    </row>
    <row r="25" spans="1:36" ht="15" customHeight="1" x14ac:dyDescent="0.2">
      <c r="A25" s="9"/>
      <c r="B25" s="16" t="s">
        <v>7</v>
      </c>
      <c r="C25" s="17"/>
      <c r="D25" s="15"/>
      <c r="E25" s="18">
        <v>31</v>
      </c>
      <c r="F25" s="18">
        <v>1</v>
      </c>
      <c r="G25" s="18">
        <v>4</v>
      </c>
      <c r="H25" s="18">
        <v>2</v>
      </c>
      <c r="I25" s="18">
        <v>25</v>
      </c>
      <c r="J25" s="18">
        <v>7</v>
      </c>
      <c r="K25" s="18">
        <v>9</v>
      </c>
      <c r="L25" s="18">
        <v>4</v>
      </c>
      <c r="M25" s="18">
        <v>5</v>
      </c>
      <c r="N25" s="42">
        <v>0.30099999999999999</v>
      </c>
      <c r="O25" s="24"/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42">
        <v>0</v>
      </c>
      <c r="V25" s="24"/>
      <c r="W25" s="18">
        <f>PRODUCT(E31)</f>
        <v>24</v>
      </c>
      <c r="X25" s="18">
        <f t="shared" ref="X25:AA25" si="0">PRODUCT(F31)</f>
        <v>2</v>
      </c>
      <c r="Y25" s="18">
        <f t="shared" si="0"/>
        <v>18</v>
      </c>
      <c r="Z25" s="18">
        <f t="shared" si="0"/>
        <v>3</v>
      </c>
      <c r="AA25" s="18">
        <f t="shared" si="0"/>
        <v>42</v>
      </c>
      <c r="AB25" s="42">
        <f>PRODUCT(N31)</f>
        <v>0.35</v>
      </c>
      <c r="AC25" s="24"/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9"/>
    </row>
    <row r="26" spans="1:36" ht="15" customHeight="1" x14ac:dyDescent="0.2">
      <c r="A26" s="9"/>
      <c r="B26" s="2" t="s">
        <v>2</v>
      </c>
      <c r="C26" s="34"/>
      <c r="D26" s="43">
        <v>24</v>
      </c>
      <c r="E26" s="41"/>
      <c r="F26" s="41"/>
      <c r="G26" s="41"/>
      <c r="H26" s="41"/>
      <c r="I26" s="41"/>
      <c r="J26" s="41"/>
      <c r="K26" s="41"/>
      <c r="L26" s="41"/>
      <c r="M26" s="41"/>
      <c r="N26" s="44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5"/>
      <c r="AI26" s="41"/>
      <c r="AJ26" s="9"/>
    </row>
    <row r="27" spans="1:36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4"/>
      <c r="P27" s="41"/>
      <c r="Q27" s="46"/>
      <c r="R27" s="41"/>
      <c r="S27" s="41"/>
      <c r="T27" s="41"/>
      <c r="U27" s="41"/>
      <c r="W27" s="41"/>
      <c r="X27" s="41"/>
      <c r="Y27" s="41"/>
      <c r="Z27" s="41"/>
      <c r="AA27" s="41"/>
      <c r="AB27" s="41"/>
      <c r="AD27" s="41"/>
      <c r="AE27" s="41"/>
      <c r="AF27" s="41"/>
      <c r="AG27" s="41"/>
      <c r="AH27" s="41"/>
      <c r="AI27" s="41"/>
      <c r="AJ27" s="9"/>
    </row>
    <row r="28" spans="1:36" ht="15" customHeight="1" x14ac:dyDescent="0.25">
      <c r="A28" s="9"/>
      <c r="B28" s="22" t="s">
        <v>25</v>
      </c>
      <c r="C28" s="47"/>
      <c r="D28" s="47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41"/>
      <c r="K28" s="18" t="s">
        <v>28</v>
      </c>
      <c r="L28" s="18" t="s">
        <v>29</v>
      </c>
      <c r="M28" s="18" t="s">
        <v>30</v>
      </c>
      <c r="N28" s="18" t="s">
        <v>22</v>
      </c>
      <c r="O28" s="24"/>
      <c r="P28" s="48" t="s">
        <v>31</v>
      </c>
      <c r="Q28" s="12"/>
      <c r="R28" s="12"/>
      <c r="S28" s="12"/>
      <c r="T28" s="49"/>
      <c r="U28" s="49"/>
      <c r="V28" s="49"/>
      <c r="W28" s="49"/>
      <c r="X28" s="49"/>
      <c r="Y28" s="49"/>
      <c r="Z28" s="49"/>
      <c r="AA28" s="12"/>
      <c r="AB28" s="12"/>
      <c r="AC28" s="49"/>
      <c r="AD28" s="12"/>
      <c r="AE28" s="12"/>
      <c r="AF28" s="12"/>
      <c r="AG28" s="12"/>
      <c r="AH28" s="12"/>
      <c r="AI28" s="50"/>
      <c r="AJ28" s="9"/>
    </row>
    <row r="29" spans="1:36" ht="15" customHeight="1" x14ac:dyDescent="0.2">
      <c r="A29" s="9"/>
      <c r="B29" s="48" t="s">
        <v>13</v>
      </c>
      <c r="C29" s="12"/>
      <c r="D29" s="50"/>
      <c r="E29" s="32">
        <v>31</v>
      </c>
      <c r="F29" s="32">
        <v>1</v>
      </c>
      <c r="G29" s="32">
        <v>4</v>
      </c>
      <c r="H29" s="32">
        <v>2</v>
      </c>
      <c r="I29" s="32">
        <v>25</v>
      </c>
      <c r="J29" s="41"/>
      <c r="K29" s="51">
        <v>0.16129032258064516</v>
      </c>
      <c r="L29" s="51">
        <v>6.4516129032258063E-2</v>
      </c>
      <c r="M29" s="51">
        <v>0.80645161290322576</v>
      </c>
      <c r="N29" s="52">
        <v>0.30099999999999999</v>
      </c>
      <c r="O29" s="24"/>
      <c r="P29" s="53" t="s">
        <v>9</v>
      </c>
      <c r="Q29" s="54"/>
      <c r="R29" s="55" t="s">
        <v>46</v>
      </c>
      <c r="S29" s="55"/>
      <c r="T29" s="55"/>
      <c r="U29" s="55"/>
      <c r="V29" s="55"/>
      <c r="W29" s="55"/>
      <c r="X29" s="55"/>
      <c r="Y29" s="55"/>
      <c r="Z29" s="55"/>
      <c r="AA29" s="56" t="s">
        <v>11</v>
      </c>
      <c r="AB29" s="55"/>
      <c r="AC29" s="55"/>
      <c r="AD29" s="56"/>
      <c r="AE29" s="56" t="s">
        <v>52</v>
      </c>
      <c r="AF29" s="56"/>
      <c r="AG29" s="55"/>
      <c r="AH29" s="56"/>
      <c r="AI29" s="122"/>
      <c r="AJ29" s="9"/>
    </row>
    <row r="30" spans="1:36" ht="15" customHeight="1" x14ac:dyDescent="0.2">
      <c r="A30" s="9"/>
      <c r="B30" s="57" t="s">
        <v>15</v>
      </c>
      <c r="C30" s="58"/>
      <c r="D30" s="59"/>
      <c r="E30" s="32"/>
      <c r="F30" s="32"/>
      <c r="G30" s="32"/>
      <c r="H30" s="32"/>
      <c r="I30" s="32"/>
      <c r="J30" s="41"/>
      <c r="K30" s="51"/>
      <c r="L30" s="51"/>
      <c r="M30" s="51"/>
      <c r="N30" s="52"/>
      <c r="O30" s="24"/>
      <c r="P30" s="60" t="s">
        <v>98</v>
      </c>
      <c r="Q30" s="61"/>
      <c r="R30" s="62" t="s">
        <v>49</v>
      </c>
      <c r="S30" s="62"/>
      <c r="T30" s="62"/>
      <c r="U30" s="62"/>
      <c r="V30" s="62"/>
      <c r="W30" s="62"/>
      <c r="X30" s="62"/>
      <c r="Y30" s="62"/>
      <c r="Z30" s="62"/>
      <c r="AA30" s="63" t="s">
        <v>27</v>
      </c>
      <c r="AB30" s="62"/>
      <c r="AC30" s="62"/>
      <c r="AD30" s="63"/>
      <c r="AE30" s="63" t="s">
        <v>54</v>
      </c>
      <c r="AF30" s="63"/>
      <c r="AG30" s="62"/>
      <c r="AH30" s="63"/>
      <c r="AI30" s="123"/>
      <c r="AJ30" s="9"/>
    </row>
    <row r="31" spans="1:36" ht="15" customHeight="1" x14ac:dyDescent="0.2">
      <c r="A31" s="9"/>
      <c r="B31" s="64" t="s">
        <v>16</v>
      </c>
      <c r="C31" s="65"/>
      <c r="D31" s="66"/>
      <c r="E31" s="67">
        <v>24</v>
      </c>
      <c r="F31" s="67">
        <v>2</v>
      </c>
      <c r="G31" s="67">
        <v>18</v>
      </c>
      <c r="H31" s="67">
        <v>3</v>
      </c>
      <c r="I31" s="67">
        <v>42</v>
      </c>
      <c r="J31" s="41"/>
      <c r="K31" s="68">
        <v>0.83333333333333337</v>
      </c>
      <c r="L31" s="68">
        <v>0.125</v>
      </c>
      <c r="M31" s="68">
        <v>1.75</v>
      </c>
      <c r="N31" s="69">
        <v>0.35</v>
      </c>
      <c r="O31" s="24"/>
      <c r="P31" s="60" t="s">
        <v>99</v>
      </c>
      <c r="Q31" s="61"/>
      <c r="R31" s="62" t="s">
        <v>48</v>
      </c>
      <c r="S31" s="62"/>
      <c r="T31" s="62"/>
      <c r="U31" s="62"/>
      <c r="V31" s="62"/>
      <c r="W31" s="62"/>
      <c r="X31" s="62"/>
      <c r="Y31" s="62"/>
      <c r="Z31" s="62"/>
      <c r="AA31" s="63" t="s">
        <v>47</v>
      </c>
      <c r="AB31" s="62"/>
      <c r="AC31" s="62"/>
      <c r="AD31" s="63"/>
      <c r="AE31" s="63" t="s">
        <v>53</v>
      </c>
      <c r="AF31" s="63"/>
      <c r="AG31" s="62"/>
      <c r="AH31" s="63"/>
      <c r="AI31" s="123"/>
    </row>
    <row r="32" spans="1:36" ht="15" customHeight="1" x14ac:dyDescent="0.2">
      <c r="A32" s="9"/>
      <c r="B32" s="70" t="s">
        <v>26</v>
      </c>
      <c r="C32" s="71"/>
      <c r="D32" s="72"/>
      <c r="E32" s="18">
        <v>55</v>
      </c>
      <c r="F32" s="18">
        <v>3</v>
      </c>
      <c r="G32" s="18">
        <v>22</v>
      </c>
      <c r="H32" s="18">
        <v>5</v>
      </c>
      <c r="I32" s="18">
        <v>67</v>
      </c>
      <c r="J32" s="41"/>
      <c r="K32" s="73">
        <v>0.45454545454545453</v>
      </c>
      <c r="L32" s="73">
        <v>9.0909090909090912E-2</v>
      </c>
      <c r="M32" s="73">
        <v>1.2181818181818183</v>
      </c>
      <c r="N32" s="42">
        <v>0.32995746073298432</v>
      </c>
      <c r="O32" s="24"/>
      <c r="P32" s="74" t="s">
        <v>10</v>
      </c>
      <c r="Q32" s="75"/>
      <c r="R32" s="76" t="s">
        <v>51</v>
      </c>
      <c r="S32" s="76"/>
      <c r="T32" s="76"/>
      <c r="U32" s="76"/>
      <c r="V32" s="76"/>
      <c r="W32" s="76"/>
      <c r="X32" s="76"/>
      <c r="Y32" s="76"/>
      <c r="Z32" s="76"/>
      <c r="AA32" s="77" t="s">
        <v>50</v>
      </c>
      <c r="AB32" s="76"/>
      <c r="AC32" s="76"/>
      <c r="AD32" s="77"/>
      <c r="AE32" s="77" t="s">
        <v>55</v>
      </c>
      <c r="AF32" s="77"/>
      <c r="AG32" s="76"/>
      <c r="AH32" s="77"/>
      <c r="AI32" s="1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1"/>
      <c r="K33" s="45"/>
      <c r="L33" s="45"/>
      <c r="M33" s="45"/>
      <c r="N33" s="44"/>
      <c r="O33" s="24"/>
      <c r="P33" s="41"/>
      <c r="Q33" s="46"/>
      <c r="R33" s="41"/>
      <c r="S33" s="41"/>
      <c r="T33" s="24"/>
      <c r="U33" s="24"/>
      <c r="V33" s="24"/>
      <c r="W33" s="24"/>
      <c r="X33" s="78"/>
      <c r="Y33" s="41"/>
      <c r="Z33" s="41"/>
      <c r="AA33" s="41"/>
      <c r="AB33" s="41"/>
      <c r="AC33" s="24"/>
      <c r="AD33" s="41"/>
      <c r="AE33" s="41"/>
      <c r="AF33" s="41"/>
      <c r="AG33" s="41"/>
      <c r="AH33" s="41"/>
      <c r="AI33" s="41"/>
    </row>
    <row r="34" spans="1:35" ht="15" customHeight="1" x14ac:dyDescent="0.25">
      <c r="A34" s="9"/>
      <c r="B34" s="46" t="s">
        <v>58</v>
      </c>
      <c r="C34" s="46"/>
      <c r="D34" s="79" t="s">
        <v>59</v>
      </c>
      <c r="E34" s="46"/>
      <c r="F34" s="46"/>
      <c r="G34" s="46"/>
      <c r="H34" s="46"/>
      <c r="I34" s="46"/>
      <c r="J34" s="41"/>
      <c r="K34" s="46"/>
      <c r="L34" s="46"/>
      <c r="M34" s="46"/>
      <c r="N34" s="79" t="s">
        <v>61</v>
      </c>
      <c r="O34" s="24"/>
      <c r="P34" s="41"/>
      <c r="Q34" s="46"/>
      <c r="R34" s="41"/>
      <c r="S34" s="41"/>
      <c r="T34" s="24"/>
      <c r="U34" s="24"/>
      <c r="V34" s="24"/>
      <c r="W34" s="24"/>
      <c r="X34" s="78"/>
      <c r="Y34" s="41"/>
      <c r="Z34" s="41"/>
      <c r="AA34" s="41"/>
      <c r="AB34" s="41"/>
      <c r="AC34" s="24"/>
      <c r="AD34" s="41"/>
      <c r="AE34" s="41"/>
      <c r="AF34" s="41"/>
      <c r="AG34" s="41"/>
      <c r="AH34" s="41"/>
      <c r="AI34" s="41"/>
    </row>
    <row r="35" spans="1:35" ht="15" customHeight="1" x14ac:dyDescent="0.25">
      <c r="A35" s="9"/>
      <c r="B35" s="46"/>
      <c r="C35" s="46"/>
      <c r="D35" s="79"/>
      <c r="E35" s="46"/>
      <c r="F35" s="46"/>
      <c r="G35" s="46"/>
      <c r="H35" s="46"/>
      <c r="I35" s="46"/>
      <c r="J35" s="41"/>
      <c r="K35" s="46"/>
      <c r="L35" s="46"/>
      <c r="M35" s="46"/>
      <c r="N35" s="44"/>
      <c r="O35" s="24"/>
      <c r="P35" s="41"/>
      <c r="Q35" s="46"/>
      <c r="R35" s="41"/>
      <c r="S35" s="41"/>
      <c r="T35" s="24"/>
      <c r="U35" s="24"/>
      <c r="V35" s="24"/>
      <c r="W35" s="24"/>
      <c r="X35" s="78"/>
      <c r="Y35" s="41"/>
      <c r="Z35" s="41"/>
      <c r="AA35" s="41"/>
      <c r="AB35" s="41"/>
      <c r="AC35" s="24"/>
      <c r="AD35" s="41"/>
      <c r="AE35" s="41"/>
      <c r="AF35" s="41"/>
      <c r="AG35" s="41"/>
      <c r="AH35" s="41"/>
      <c r="AI35" s="41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24"/>
      <c r="P36" s="41"/>
      <c r="Q36" s="46"/>
      <c r="R36" s="41"/>
      <c r="S36" s="41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6"/>
      <c r="R37" s="41"/>
      <c r="S37" s="41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6"/>
      <c r="R38" s="41"/>
      <c r="S38" s="41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6"/>
      <c r="R39" s="41"/>
      <c r="S39" s="41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6"/>
      <c r="R40" s="41"/>
      <c r="S40" s="41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6"/>
      <c r="R41" s="41"/>
      <c r="S41" s="41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6"/>
      <c r="R42" s="41"/>
      <c r="S42" s="41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6"/>
      <c r="R43" s="41"/>
      <c r="S43" s="41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6"/>
      <c r="R44" s="41"/>
      <c r="S44" s="41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6"/>
      <c r="R45" s="41"/>
      <c r="S45" s="41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6"/>
      <c r="R46" s="41"/>
      <c r="S46" s="41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6"/>
      <c r="R47" s="41"/>
      <c r="S47" s="41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6"/>
      <c r="R48" s="41"/>
      <c r="S48" s="41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6"/>
      <c r="R49" s="41"/>
      <c r="S49" s="41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6"/>
      <c r="R50" s="41"/>
      <c r="S50" s="41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6"/>
      <c r="R51" s="41"/>
      <c r="S51" s="41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6"/>
      <c r="R52" s="41"/>
      <c r="S52" s="41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6"/>
      <c r="R53" s="41"/>
      <c r="S53" s="41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6"/>
      <c r="R54" s="41"/>
      <c r="S54" s="41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6"/>
      <c r="R55" s="41"/>
      <c r="S55" s="41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6"/>
      <c r="R56" s="41"/>
      <c r="S56" s="41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6"/>
      <c r="R57" s="41"/>
      <c r="S57" s="41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6"/>
      <c r="R58" s="41"/>
      <c r="S58" s="41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6"/>
      <c r="R59" s="41"/>
      <c r="S59" s="41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6"/>
      <c r="R60" s="41"/>
      <c r="S60" s="41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6"/>
      <c r="R61" s="41"/>
      <c r="S61" s="41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6"/>
      <c r="R62" s="41"/>
      <c r="S62" s="41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6"/>
      <c r="R63" s="41"/>
      <c r="S63" s="41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6"/>
      <c r="R64" s="41"/>
      <c r="S64" s="41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6"/>
      <c r="R65" s="41"/>
      <c r="S65" s="41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6"/>
      <c r="R66" s="41"/>
      <c r="S66" s="41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6"/>
      <c r="R67" s="41"/>
      <c r="S67" s="41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6"/>
      <c r="R68" s="41"/>
      <c r="S68" s="41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6"/>
      <c r="R69" s="41"/>
      <c r="S69" s="41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6"/>
      <c r="R70" s="41"/>
      <c r="S70" s="41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6"/>
      <c r="R71" s="41"/>
      <c r="S71" s="41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6"/>
      <c r="R72" s="41"/>
      <c r="S72" s="41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6"/>
      <c r="R73" s="41"/>
      <c r="S73" s="41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6"/>
      <c r="R74" s="41"/>
      <c r="S74" s="41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6"/>
      <c r="R75" s="41"/>
      <c r="S75" s="41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6"/>
      <c r="R76" s="41"/>
      <c r="S76" s="41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6"/>
      <c r="R77" s="41"/>
      <c r="S77" s="41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6"/>
      <c r="R78" s="41"/>
      <c r="S78" s="41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6"/>
      <c r="R79" s="41"/>
      <c r="S79" s="41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6"/>
      <c r="R80" s="41"/>
      <c r="S80" s="41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6"/>
      <c r="R81" s="41"/>
      <c r="S81" s="41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6"/>
      <c r="R82" s="41"/>
      <c r="S82" s="41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6"/>
      <c r="R83" s="41"/>
      <c r="S83" s="41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6"/>
      <c r="R84" s="41"/>
      <c r="S84" s="41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6"/>
      <c r="R85" s="41"/>
      <c r="S85" s="41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6"/>
      <c r="R86" s="41"/>
      <c r="S86" s="41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6"/>
      <c r="R87" s="41"/>
      <c r="S87" s="41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6"/>
      <c r="R88" s="41"/>
      <c r="S88" s="41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6"/>
      <c r="R89" s="41"/>
      <c r="S89" s="41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6"/>
      <c r="R90" s="41"/>
      <c r="S90" s="41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6"/>
      <c r="R91" s="41"/>
      <c r="S91" s="41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6"/>
      <c r="R92" s="41"/>
      <c r="S92" s="41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6"/>
      <c r="R93" s="41"/>
      <c r="S93" s="41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6"/>
      <c r="R94" s="41"/>
      <c r="S94" s="41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6"/>
      <c r="R95" s="41"/>
      <c r="S95" s="41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6"/>
      <c r="R96" s="41"/>
      <c r="S96" s="41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6"/>
      <c r="R97" s="41"/>
      <c r="S97" s="41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6"/>
      <c r="R98" s="41"/>
      <c r="S98" s="41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6"/>
      <c r="R99" s="41"/>
      <c r="S99" s="41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6"/>
      <c r="R100" s="41"/>
      <c r="S100" s="41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6"/>
      <c r="R101" s="41"/>
      <c r="S101" s="41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6"/>
      <c r="R102" s="41"/>
      <c r="S102" s="41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6"/>
      <c r="R103" s="41"/>
      <c r="S103" s="41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6"/>
      <c r="R104" s="41"/>
      <c r="S104" s="41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6"/>
      <c r="R105" s="41"/>
      <c r="S105" s="41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6"/>
      <c r="R106" s="41"/>
      <c r="S106" s="41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6"/>
      <c r="R107" s="41"/>
      <c r="S107" s="41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6"/>
      <c r="R108" s="41"/>
      <c r="S108" s="41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6"/>
      <c r="R109" s="41"/>
      <c r="S109" s="41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6"/>
      <c r="R110" s="41"/>
      <c r="S110" s="41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6"/>
      <c r="R111" s="41"/>
      <c r="S111" s="41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6"/>
      <c r="R112" s="41"/>
      <c r="S112" s="41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6"/>
      <c r="R113" s="41"/>
      <c r="S113" s="41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6"/>
      <c r="R114" s="41"/>
      <c r="S114" s="41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6"/>
      <c r="R115" s="41"/>
      <c r="S115" s="41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6"/>
      <c r="R116" s="41"/>
      <c r="S116" s="41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6"/>
      <c r="R117" s="41"/>
      <c r="S117" s="41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6"/>
      <c r="R118" s="41"/>
      <c r="S118" s="41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6"/>
      <c r="R119" s="41"/>
      <c r="S119" s="41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6"/>
      <c r="R120" s="41"/>
      <c r="S120" s="41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6"/>
      <c r="R121" s="41"/>
      <c r="S121" s="41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6"/>
      <c r="R122" s="41"/>
      <c r="S122" s="41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6"/>
      <c r="R123" s="41"/>
      <c r="S123" s="41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6"/>
      <c r="R124" s="41"/>
      <c r="S124" s="41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6"/>
      <c r="R125" s="41"/>
      <c r="S125" s="41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6"/>
      <c r="R126" s="41"/>
      <c r="S126" s="41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6"/>
      <c r="R127" s="41"/>
      <c r="S127" s="41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6"/>
      <c r="R128" s="41"/>
      <c r="S128" s="41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6"/>
      <c r="R129" s="41"/>
      <c r="S129" s="41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6"/>
      <c r="R130" s="41"/>
      <c r="S130" s="41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6"/>
      <c r="R131" s="41"/>
      <c r="S131" s="41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6"/>
      <c r="R132" s="41"/>
      <c r="S132" s="41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6"/>
      <c r="R133" s="41"/>
      <c r="S133" s="41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6"/>
      <c r="R134" s="41"/>
      <c r="S134" s="41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6"/>
      <c r="R135" s="41"/>
      <c r="S135" s="41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6"/>
      <c r="R136" s="41"/>
      <c r="S136" s="41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6"/>
      <c r="R137" s="41"/>
      <c r="S137" s="41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6"/>
      <c r="R138" s="41"/>
      <c r="S138" s="41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6"/>
      <c r="R139" s="41"/>
      <c r="S139" s="41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6"/>
      <c r="R140" s="41"/>
      <c r="S140" s="41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6"/>
      <c r="R141" s="41"/>
      <c r="S141" s="41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6"/>
      <c r="R142" s="41"/>
      <c r="S142" s="41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6"/>
      <c r="R143" s="41"/>
      <c r="S143" s="41"/>
      <c r="T143" s="24"/>
      <c r="U143" s="24"/>
      <c r="V143" s="24"/>
      <c r="W143" s="24"/>
      <c r="X143" s="78"/>
      <c r="Y143" s="7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6"/>
      <c r="R144" s="41"/>
      <c r="S144" s="41"/>
      <c r="T144" s="24"/>
      <c r="U144" s="24"/>
      <c r="V144" s="24"/>
      <c r="W144" s="24"/>
      <c r="X144" s="78"/>
      <c r="Y144" s="7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6"/>
      <c r="R145" s="41"/>
      <c r="S145" s="41"/>
      <c r="T145" s="24"/>
      <c r="U145" s="24"/>
      <c r="V145" s="24"/>
      <c r="W145" s="24"/>
      <c r="X145" s="78"/>
      <c r="Y145" s="7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6"/>
      <c r="R146" s="41"/>
      <c r="S146" s="41"/>
      <c r="T146" s="24"/>
      <c r="U146" s="24"/>
      <c r="V146" s="24"/>
      <c r="W146" s="24"/>
      <c r="X146" s="78"/>
      <c r="Y146" s="7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41"/>
      <c r="Q147" s="46"/>
      <c r="R147" s="41"/>
      <c r="S147" s="41"/>
      <c r="T147" s="24"/>
      <c r="U147" s="24"/>
      <c r="V147" s="24"/>
      <c r="W147" s="24"/>
      <c r="X147" s="78"/>
      <c r="Y147" s="78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41"/>
      <c r="Q148" s="46"/>
      <c r="R148" s="41"/>
      <c r="S148" s="41"/>
      <c r="T148" s="24"/>
      <c r="U148" s="24"/>
      <c r="V148" s="24"/>
      <c r="W148" s="24"/>
      <c r="X148" s="78"/>
      <c r="Y148" s="78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4"/>
      <c r="P149" s="41"/>
      <c r="Q149" s="46"/>
      <c r="R149" s="41"/>
      <c r="S149" s="41"/>
      <c r="T149" s="24"/>
      <c r="U149" s="24"/>
      <c r="V149" s="24"/>
      <c r="W149" s="24"/>
      <c r="X149" s="78"/>
      <c r="Y149" s="78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4"/>
      <c r="P150" s="41"/>
      <c r="Q150" s="46"/>
      <c r="R150" s="41"/>
      <c r="S150" s="41"/>
      <c r="T150" s="24"/>
      <c r="U150" s="24"/>
      <c r="V150" s="24"/>
      <c r="W150" s="24"/>
      <c r="X150" s="78"/>
      <c r="Y150" s="78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4"/>
      <c r="P151" s="41"/>
      <c r="Q151" s="46"/>
      <c r="R151" s="41"/>
      <c r="S151" s="41"/>
      <c r="T151" s="24"/>
      <c r="U151" s="24"/>
      <c r="V151" s="24"/>
      <c r="W151" s="24"/>
      <c r="X151" s="78"/>
      <c r="Y151" s="78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4"/>
      <c r="P152" s="41"/>
      <c r="Q152" s="46"/>
      <c r="R152" s="41"/>
      <c r="S152" s="41"/>
      <c r="T152" s="24"/>
      <c r="U152" s="24"/>
      <c r="V152" s="24"/>
      <c r="W152" s="24"/>
      <c r="X152" s="78"/>
      <c r="Y152" s="78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4"/>
      <c r="P153" s="41"/>
      <c r="Q153" s="46"/>
      <c r="R153" s="41"/>
      <c r="S153" s="41"/>
      <c r="T153" s="24"/>
      <c r="U153" s="24"/>
      <c r="V153" s="24"/>
      <c r="W153" s="24"/>
      <c r="X153" s="78"/>
      <c r="Y153" s="78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6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4"/>
      <c r="P154" s="41"/>
      <c r="Q154" s="46"/>
      <c r="R154" s="41"/>
      <c r="S154" s="41"/>
      <c r="T154" s="24"/>
      <c r="U154" s="24"/>
      <c r="V154" s="24"/>
      <c r="W154" s="24"/>
      <c r="X154" s="78"/>
      <c r="Y154" s="78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6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4"/>
      <c r="P155" s="41"/>
      <c r="Q155" s="46"/>
      <c r="R155" s="41"/>
      <c r="S155" s="41"/>
      <c r="T155" s="24"/>
      <c r="U155" s="24"/>
      <c r="V155" s="24"/>
      <c r="W155" s="24"/>
      <c r="X155" s="78"/>
      <c r="Y155" s="78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6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4"/>
      <c r="P156" s="41"/>
      <c r="Q156" s="46"/>
      <c r="R156" s="41"/>
      <c r="S156" s="41"/>
      <c r="T156" s="24"/>
      <c r="U156" s="24"/>
      <c r="V156" s="24"/>
      <c r="W156" s="24"/>
      <c r="X156" s="78"/>
      <c r="Y156" s="78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6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4"/>
      <c r="P157" s="41"/>
      <c r="Q157" s="46"/>
      <c r="R157" s="41"/>
      <c r="S157" s="41"/>
      <c r="T157" s="24"/>
      <c r="U157" s="24"/>
      <c r="V157" s="24"/>
      <c r="W157" s="24"/>
      <c r="X157" s="78"/>
      <c r="Y157" s="78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</sheetData>
  <sortState ref="B21:AF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35</v>
      </c>
      <c r="C1" s="3"/>
      <c r="D1" s="4"/>
      <c r="E1" s="5" t="s">
        <v>63</v>
      </c>
      <c r="F1" s="152"/>
      <c r="G1" s="153"/>
      <c r="H1" s="153"/>
      <c r="I1" s="7"/>
      <c r="J1" s="3"/>
      <c r="K1" s="120"/>
      <c r="L1" s="7"/>
      <c r="M1" s="7"/>
      <c r="N1" s="7"/>
      <c r="O1" s="7"/>
      <c r="P1" s="7"/>
      <c r="Q1" s="7"/>
      <c r="R1" s="3"/>
      <c r="S1" s="3"/>
      <c r="T1" s="3"/>
      <c r="U1" s="3"/>
      <c r="V1" s="3"/>
      <c r="W1" s="3"/>
      <c r="X1" s="3"/>
      <c r="Y1" s="3"/>
      <c r="Z1" s="3"/>
      <c r="AA1" s="152"/>
      <c r="AB1" s="152"/>
      <c r="AC1" s="153"/>
      <c r="AD1" s="153"/>
      <c r="AE1" s="7"/>
      <c r="AF1" s="3"/>
      <c r="AG1" s="120"/>
      <c r="AH1" s="7"/>
      <c r="AI1" s="7"/>
      <c r="AJ1" s="7"/>
      <c r="AK1" s="7"/>
      <c r="AL1" s="7"/>
      <c r="AM1" s="7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1" t="s">
        <v>60</v>
      </c>
      <c r="C2" s="82"/>
      <c r="D2" s="154"/>
      <c r="E2" s="13" t="s">
        <v>13</v>
      </c>
      <c r="F2" s="14"/>
      <c r="G2" s="14"/>
      <c r="H2" s="14"/>
      <c r="I2" s="20"/>
      <c r="J2" s="15"/>
      <c r="K2" s="98"/>
      <c r="L2" s="22" t="s">
        <v>110</v>
      </c>
      <c r="M2" s="14"/>
      <c r="N2" s="14"/>
      <c r="O2" s="21"/>
      <c r="P2" s="19"/>
      <c r="Q2" s="22" t="s">
        <v>111</v>
      </c>
      <c r="R2" s="14"/>
      <c r="S2" s="14"/>
      <c r="T2" s="14"/>
      <c r="U2" s="20"/>
      <c r="V2" s="21"/>
      <c r="W2" s="19"/>
      <c r="X2" s="155" t="s">
        <v>112</v>
      </c>
      <c r="Y2" s="156"/>
      <c r="Z2" s="157"/>
      <c r="AA2" s="13" t="s">
        <v>13</v>
      </c>
      <c r="AB2" s="14"/>
      <c r="AC2" s="14"/>
      <c r="AD2" s="14"/>
      <c r="AE2" s="20"/>
      <c r="AF2" s="15"/>
      <c r="AG2" s="98"/>
      <c r="AH2" s="22" t="s">
        <v>113</v>
      </c>
      <c r="AI2" s="14"/>
      <c r="AJ2" s="14"/>
      <c r="AK2" s="21"/>
      <c r="AL2" s="19"/>
      <c r="AM2" s="22" t="s">
        <v>111</v>
      </c>
      <c r="AN2" s="14"/>
      <c r="AO2" s="14"/>
      <c r="AP2" s="14"/>
      <c r="AQ2" s="20"/>
      <c r="AR2" s="21"/>
      <c r="AS2" s="158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8"/>
      <c r="L3" s="18" t="s">
        <v>5</v>
      </c>
      <c r="M3" s="18" t="s">
        <v>6</v>
      </c>
      <c r="N3" s="18" t="s">
        <v>114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8"/>
      <c r="AH3" s="18" t="s">
        <v>5</v>
      </c>
      <c r="AI3" s="18" t="s">
        <v>6</v>
      </c>
      <c r="AJ3" s="18" t="s">
        <v>114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2"/>
      <c r="C4" s="34"/>
      <c r="D4" s="2"/>
      <c r="E4" s="32"/>
      <c r="F4" s="32"/>
      <c r="G4" s="32"/>
      <c r="H4" s="33"/>
      <c r="I4" s="32"/>
      <c r="J4" s="35"/>
      <c r="K4" s="31"/>
      <c r="L4" s="127"/>
      <c r="M4" s="18"/>
      <c r="N4" s="18"/>
      <c r="O4" s="18"/>
      <c r="P4" s="24"/>
      <c r="Q4" s="32"/>
      <c r="R4" s="32"/>
      <c r="S4" s="33"/>
      <c r="T4" s="32"/>
      <c r="U4" s="32"/>
      <c r="V4" s="159"/>
      <c r="W4" s="31"/>
      <c r="X4" s="32">
        <v>2001</v>
      </c>
      <c r="Y4" s="32" t="s">
        <v>36</v>
      </c>
      <c r="Z4" s="2" t="s">
        <v>56</v>
      </c>
      <c r="AA4" s="32">
        <v>10</v>
      </c>
      <c r="AB4" s="32">
        <v>1</v>
      </c>
      <c r="AC4" s="32">
        <v>12</v>
      </c>
      <c r="AD4" s="32">
        <v>12</v>
      </c>
      <c r="AE4" s="32">
        <v>47</v>
      </c>
      <c r="AF4" s="52">
        <v>0.5222</v>
      </c>
      <c r="AG4" s="181">
        <v>90</v>
      </c>
      <c r="AH4" s="18"/>
      <c r="AI4" s="18"/>
      <c r="AJ4" s="18"/>
      <c r="AK4" s="18"/>
      <c r="AL4" s="24"/>
      <c r="AM4" s="32"/>
      <c r="AN4" s="32"/>
      <c r="AO4" s="32"/>
      <c r="AP4" s="32"/>
      <c r="AQ4" s="32"/>
      <c r="AR4" s="160"/>
      <c r="AS4" s="16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2"/>
      <c r="C5" s="34"/>
      <c r="D5" s="2"/>
      <c r="E5" s="32"/>
      <c r="F5" s="32"/>
      <c r="G5" s="32"/>
      <c r="H5" s="33"/>
      <c r="I5" s="32"/>
      <c r="J5" s="35"/>
      <c r="K5" s="31"/>
      <c r="L5" s="127"/>
      <c r="M5" s="18"/>
      <c r="N5" s="18"/>
      <c r="O5" s="18"/>
      <c r="P5" s="24"/>
      <c r="Q5" s="32"/>
      <c r="R5" s="32"/>
      <c r="S5" s="33"/>
      <c r="T5" s="32"/>
      <c r="U5" s="32"/>
      <c r="V5" s="159"/>
      <c r="W5" s="31"/>
      <c r="X5" s="32">
        <v>2002</v>
      </c>
      <c r="Y5" s="32" t="s">
        <v>45</v>
      </c>
      <c r="Z5" s="2" t="s">
        <v>43</v>
      </c>
      <c r="AA5" s="32">
        <v>15</v>
      </c>
      <c r="AB5" s="32">
        <v>4</v>
      </c>
      <c r="AC5" s="32">
        <v>23</v>
      </c>
      <c r="AD5" s="32">
        <v>17</v>
      </c>
      <c r="AE5" s="32">
        <v>83</v>
      </c>
      <c r="AF5" s="52">
        <v>0.58450000000000002</v>
      </c>
      <c r="AG5" s="181">
        <v>142</v>
      </c>
      <c r="AH5" s="18" t="s">
        <v>44</v>
      </c>
      <c r="AI5" s="18"/>
      <c r="AJ5" s="18" t="s">
        <v>39</v>
      </c>
      <c r="AK5" s="18"/>
      <c r="AL5" s="24"/>
      <c r="AM5" s="32"/>
      <c r="AN5" s="32"/>
      <c r="AO5" s="32"/>
      <c r="AP5" s="32"/>
      <c r="AQ5" s="32"/>
      <c r="AR5" s="160"/>
      <c r="AS5" s="16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2"/>
      <c r="C6" s="34"/>
      <c r="D6" s="2"/>
      <c r="E6" s="32"/>
      <c r="F6" s="32"/>
      <c r="G6" s="32"/>
      <c r="H6" s="33"/>
      <c r="I6" s="32"/>
      <c r="J6" s="35"/>
      <c r="K6" s="31"/>
      <c r="L6" s="127"/>
      <c r="M6" s="18"/>
      <c r="N6" s="18"/>
      <c r="O6" s="18"/>
      <c r="P6" s="24"/>
      <c r="Q6" s="32"/>
      <c r="R6" s="32"/>
      <c r="S6" s="33"/>
      <c r="T6" s="32"/>
      <c r="U6" s="32"/>
      <c r="V6" s="159"/>
      <c r="W6" s="31"/>
      <c r="X6" s="32"/>
      <c r="Y6" s="32"/>
      <c r="Z6" s="2"/>
      <c r="AA6" s="32"/>
      <c r="AB6" s="32"/>
      <c r="AC6" s="32"/>
      <c r="AD6" s="32"/>
      <c r="AE6" s="32"/>
      <c r="AF6" s="52"/>
      <c r="AG6" s="181"/>
      <c r="AH6" s="18"/>
      <c r="AI6" s="18"/>
      <c r="AJ6" s="18"/>
      <c r="AK6" s="18"/>
      <c r="AL6" s="24"/>
      <c r="AM6" s="32"/>
      <c r="AN6" s="32"/>
      <c r="AO6" s="32"/>
      <c r="AP6" s="32"/>
      <c r="AQ6" s="32"/>
      <c r="AR6" s="160"/>
      <c r="AS6" s="16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2">
        <v>2004</v>
      </c>
      <c r="C7" s="34" t="s">
        <v>39</v>
      </c>
      <c r="D7" s="2" t="s">
        <v>37</v>
      </c>
      <c r="E7" s="32">
        <v>18</v>
      </c>
      <c r="F7" s="32">
        <v>2</v>
      </c>
      <c r="G7" s="32">
        <v>23</v>
      </c>
      <c r="H7" s="33">
        <v>4</v>
      </c>
      <c r="I7" s="32">
        <v>56</v>
      </c>
      <c r="J7" s="35">
        <v>0.41799999999999998</v>
      </c>
      <c r="K7" s="31">
        <v>134</v>
      </c>
      <c r="L7" s="127"/>
      <c r="M7" s="18"/>
      <c r="N7" s="18"/>
      <c r="O7" s="18"/>
      <c r="P7" s="24"/>
      <c r="Q7" s="32">
        <v>2</v>
      </c>
      <c r="R7" s="32">
        <v>0</v>
      </c>
      <c r="S7" s="33">
        <v>4</v>
      </c>
      <c r="T7" s="32">
        <v>0</v>
      </c>
      <c r="U7" s="32">
        <v>7</v>
      </c>
      <c r="V7" s="159">
        <v>0.63600000000000001</v>
      </c>
      <c r="W7" s="31">
        <v>11</v>
      </c>
      <c r="X7" s="32"/>
      <c r="Y7" s="32"/>
      <c r="Z7" s="2"/>
      <c r="AA7" s="32"/>
      <c r="AB7" s="32"/>
      <c r="AC7" s="32"/>
      <c r="AD7" s="32"/>
      <c r="AE7" s="32"/>
      <c r="AF7" s="52"/>
      <c r="AG7" s="181"/>
      <c r="AH7" s="18"/>
      <c r="AI7" s="18"/>
      <c r="AJ7" s="18"/>
      <c r="AK7" s="18"/>
      <c r="AL7" s="24"/>
      <c r="AM7" s="32"/>
      <c r="AN7" s="32"/>
      <c r="AO7" s="32"/>
      <c r="AP7" s="32"/>
      <c r="AQ7" s="32"/>
      <c r="AR7" s="160"/>
      <c r="AS7" s="16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2">
        <v>2005</v>
      </c>
      <c r="C8" s="34" t="s">
        <v>41</v>
      </c>
      <c r="D8" s="2" t="s">
        <v>37</v>
      </c>
      <c r="E8" s="32">
        <v>22</v>
      </c>
      <c r="F8" s="32">
        <v>1</v>
      </c>
      <c r="G8" s="32">
        <v>32</v>
      </c>
      <c r="H8" s="33">
        <v>10</v>
      </c>
      <c r="I8" s="32">
        <v>50</v>
      </c>
      <c r="J8" s="35">
        <v>0.46700000000000003</v>
      </c>
      <c r="K8" s="31">
        <v>107</v>
      </c>
      <c r="L8" s="127"/>
      <c r="M8" s="18"/>
      <c r="N8" s="18"/>
      <c r="O8" s="18"/>
      <c r="P8" s="24"/>
      <c r="Q8" s="32"/>
      <c r="R8" s="32"/>
      <c r="S8" s="33"/>
      <c r="T8" s="32"/>
      <c r="U8" s="32"/>
      <c r="V8" s="159"/>
      <c r="W8" s="31"/>
      <c r="X8" s="32"/>
      <c r="Y8" s="32"/>
      <c r="Z8" s="2"/>
      <c r="AA8" s="32"/>
      <c r="AB8" s="32"/>
      <c r="AC8" s="32"/>
      <c r="AD8" s="32"/>
      <c r="AE8" s="32"/>
      <c r="AF8" s="52"/>
      <c r="AG8" s="181"/>
      <c r="AH8" s="18"/>
      <c r="AI8" s="18"/>
      <c r="AJ8" s="18"/>
      <c r="AK8" s="18"/>
      <c r="AL8" s="24"/>
      <c r="AM8" s="32"/>
      <c r="AN8" s="32"/>
      <c r="AO8" s="32"/>
      <c r="AP8" s="32"/>
      <c r="AQ8" s="32"/>
      <c r="AR8" s="160"/>
      <c r="AS8" s="16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2"/>
      <c r="C9" s="34"/>
      <c r="D9" s="2"/>
      <c r="E9" s="32"/>
      <c r="F9" s="32"/>
      <c r="G9" s="32"/>
      <c r="H9" s="33"/>
      <c r="I9" s="32"/>
      <c r="J9" s="35"/>
      <c r="K9" s="31"/>
      <c r="L9" s="127"/>
      <c r="M9" s="18"/>
      <c r="N9" s="18"/>
      <c r="O9" s="18"/>
      <c r="P9" s="24"/>
      <c r="Q9" s="32"/>
      <c r="R9" s="32"/>
      <c r="S9" s="33"/>
      <c r="T9" s="32"/>
      <c r="U9" s="32"/>
      <c r="V9" s="159"/>
      <c r="W9" s="31"/>
      <c r="X9" s="32">
        <v>2006</v>
      </c>
      <c r="Y9" s="32" t="s">
        <v>44</v>
      </c>
      <c r="Z9" s="2" t="s">
        <v>43</v>
      </c>
      <c r="AA9" s="32">
        <v>13</v>
      </c>
      <c r="AB9" s="32">
        <v>5</v>
      </c>
      <c r="AC9" s="32">
        <v>26</v>
      </c>
      <c r="AD9" s="32">
        <v>17</v>
      </c>
      <c r="AE9" s="32">
        <v>73</v>
      </c>
      <c r="AF9" s="52">
        <v>0.65169999999999995</v>
      </c>
      <c r="AG9" s="181">
        <v>112</v>
      </c>
      <c r="AH9" s="18" t="s">
        <v>44</v>
      </c>
      <c r="AI9" s="18"/>
      <c r="AJ9" s="18" t="s">
        <v>44</v>
      </c>
      <c r="AK9" s="18"/>
      <c r="AL9" s="24"/>
      <c r="AM9" s="32"/>
      <c r="AN9" s="32"/>
      <c r="AO9" s="32"/>
      <c r="AP9" s="32"/>
      <c r="AQ9" s="32"/>
      <c r="AR9" s="160"/>
      <c r="AS9" s="16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2">
        <v>2007</v>
      </c>
      <c r="C10" s="34" t="s">
        <v>39</v>
      </c>
      <c r="D10" s="2" t="s">
        <v>37</v>
      </c>
      <c r="E10" s="32">
        <v>9</v>
      </c>
      <c r="F10" s="32">
        <v>1</v>
      </c>
      <c r="G10" s="32">
        <v>4</v>
      </c>
      <c r="H10" s="33">
        <v>3</v>
      </c>
      <c r="I10" s="32">
        <v>32</v>
      </c>
      <c r="J10" s="35">
        <v>0.52500000000000002</v>
      </c>
      <c r="K10" s="31">
        <v>61</v>
      </c>
      <c r="L10" s="127"/>
      <c r="M10" s="18"/>
      <c r="N10" s="18"/>
      <c r="O10" s="18"/>
      <c r="P10" s="24"/>
      <c r="Q10" s="32"/>
      <c r="R10" s="32"/>
      <c r="S10" s="33"/>
      <c r="T10" s="32"/>
      <c r="U10" s="32"/>
      <c r="V10" s="159"/>
      <c r="W10" s="31"/>
      <c r="X10" s="32">
        <v>2007</v>
      </c>
      <c r="Y10" s="32" t="s">
        <v>44</v>
      </c>
      <c r="Z10" s="2" t="s">
        <v>43</v>
      </c>
      <c r="AA10" s="32">
        <v>2</v>
      </c>
      <c r="AB10" s="32">
        <v>1</v>
      </c>
      <c r="AC10" s="32">
        <v>3</v>
      </c>
      <c r="AD10" s="32">
        <v>1</v>
      </c>
      <c r="AE10" s="32">
        <v>12</v>
      </c>
      <c r="AF10" s="52">
        <v>0.5454</v>
      </c>
      <c r="AG10" s="181">
        <v>22</v>
      </c>
      <c r="AH10" s="18"/>
      <c r="AI10" s="18"/>
      <c r="AJ10" s="18"/>
      <c r="AK10" s="18"/>
      <c r="AL10" s="24"/>
      <c r="AM10" s="32"/>
      <c r="AN10" s="32"/>
      <c r="AO10" s="32"/>
      <c r="AP10" s="32"/>
      <c r="AQ10" s="32"/>
      <c r="AR10" s="160"/>
      <c r="AS10" s="16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2">
        <v>2008</v>
      </c>
      <c r="C11" s="34" t="s">
        <v>57</v>
      </c>
      <c r="D11" s="2" t="s">
        <v>37</v>
      </c>
      <c r="E11" s="32">
        <v>18</v>
      </c>
      <c r="F11" s="32">
        <v>1</v>
      </c>
      <c r="G11" s="32">
        <v>22</v>
      </c>
      <c r="H11" s="33">
        <v>6</v>
      </c>
      <c r="I11" s="32">
        <v>68</v>
      </c>
      <c r="J11" s="35">
        <v>0.53500000000000003</v>
      </c>
      <c r="K11" s="31">
        <v>127</v>
      </c>
      <c r="L11" s="127"/>
      <c r="M11" s="18"/>
      <c r="N11" s="18"/>
      <c r="O11" s="18"/>
      <c r="P11" s="24"/>
      <c r="Q11" s="32">
        <v>2</v>
      </c>
      <c r="R11" s="32">
        <v>0</v>
      </c>
      <c r="S11" s="33">
        <v>1</v>
      </c>
      <c r="T11" s="32">
        <v>0</v>
      </c>
      <c r="U11" s="32">
        <v>6</v>
      </c>
      <c r="V11" s="159">
        <v>0.46200000000000002</v>
      </c>
      <c r="W11" s="31">
        <v>13</v>
      </c>
      <c r="X11" s="32"/>
      <c r="Y11" s="32"/>
      <c r="Z11" s="2"/>
      <c r="AA11" s="32"/>
      <c r="AB11" s="32"/>
      <c r="AC11" s="32"/>
      <c r="AD11" s="32"/>
      <c r="AE11" s="32"/>
      <c r="AF11" s="52"/>
      <c r="AG11" s="181"/>
      <c r="AH11" s="18"/>
      <c r="AI11" s="18"/>
      <c r="AJ11" s="18"/>
      <c r="AK11" s="18"/>
      <c r="AL11" s="24"/>
      <c r="AM11" s="32"/>
      <c r="AN11" s="32"/>
      <c r="AO11" s="32"/>
      <c r="AP11" s="32"/>
      <c r="AQ11" s="32"/>
      <c r="AR11" s="160"/>
      <c r="AS11" s="16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2">
        <v>2009</v>
      </c>
      <c r="C12" s="34" t="s">
        <v>39</v>
      </c>
      <c r="D12" s="2" t="s">
        <v>37</v>
      </c>
      <c r="E12" s="32">
        <v>18</v>
      </c>
      <c r="F12" s="32">
        <v>0</v>
      </c>
      <c r="G12" s="32">
        <v>18</v>
      </c>
      <c r="H12" s="33">
        <v>3</v>
      </c>
      <c r="I12" s="32">
        <v>71</v>
      </c>
      <c r="J12" s="35">
        <v>0.504</v>
      </c>
      <c r="K12" s="31">
        <v>141</v>
      </c>
      <c r="L12" s="127"/>
      <c r="M12" s="18"/>
      <c r="N12" s="18"/>
      <c r="O12" s="18"/>
      <c r="P12" s="24"/>
      <c r="Q12" s="32">
        <v>2</v>
      </c>
      <c r="R12" s="32">
        <v>0</v>
      </c>
      <c r="S12" s="33">
        <v>2</v>
      </c>
      <c r="T12" s="32">
        <v>0</v>
      </c>
      <c r="U12" s="32">
        <v>6</v>
      </c>
      <c r="V12" s="159">
        <v>0.54500000000000004</v>
      </c>
      <c r="W12" s="31">
        <v>11</v>
      </c>
      <c r="X12" s="32"/>
      <c r="Y12" s="32"/>
      <c r="Z12" s="2"/>
      <c r="AA12" s="32"/>
      <c r="AB12" s="32"/>
      <c r="AC12" s="32"/>
      <c r="AD12" s="32"/>
      <c r="AE12" s="32"/>
      <c r="AF12" s="52"/>
      <c r="AG12" s="181"/>
      <c r="AH12" s="18"/>
      <c r="AI12" s="18"/>
      <c r="AJ12" s="18"/>
      <c r="AK12" s="18"/>
      <c r="AL12" s="24"/>
      <c r="AM12" s="32"/>
      <c r="AN12" s="32"/>
      <c r="AO12" s="32"/>
      <c r="AP12" s="32"/>
      <c r="AQ12" s="32"/>
      <c r="AR12" s="160"/>
      <c r="AS12" s="16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32">
        <v>2010</v>
      </c>
      <c r="C13" s="34" t="s">
        <v>38</v>
      </c>
      <c r="D13" s="2" t="s">
        <v>37</v>
      </c>
      <c r="E13" s="32">
        <v>17</v>
      </c>
      <c r="F13" s="32">
        <v>3</v>
      </c>
      <c r="G13" s="32">
        <v>28</v>
      </c>
      <c r="H13" s="33">
        <v>8</v>
      </c>
      <c r="I13" s="32">
        <v>93</v>
      </c>
      <c r="J13" s="35">
        <v>0.54700000000000004</v>
      </c>
      <c r="K13" s="31">
        <v>170</v>
      </c>
      <c r="L13" s="127"/>
      <c r="M13" s="18"/>
      <c r="N13" s="18"/>
      <c r="O13" s="18"/>
      <c r="P13" s="24"/>
      <c r="Q13" s="32">
        <v>2</v>
      </c>
      <c r="R13" s="32">
        <v>0</v>
      </c>
      <c r="S13" s="33">
        <v>1</v>
      </c>
      <c r="T13" s="32">
        <v>1</v>
      </c>
      <c r="U13" s="32">
        <v>7</v>
      </c>
      <c r="V13" s="159">
        <v>0.36799999999999999</v>
      </c>
      <c r="W13" s="31">
        <v>19</v>
      </c>
      <c r="X13" s="32"/>
      <c r="Y13" s="32"/>
      <c r="Z13" s="2"/>
      <c r="AA13" s="32"/>
      <c r="AB13" s="32"/>
      <c r="AC13" s="32"/>
      <c r="AD13" s="32"/>
      <c r="AE13" s="32"/>
      <c r="AF13" s="52"/>
      <c r="AG13" s="181"/>
      <c r="AH13" s="18"/>
      <c r="AI13" s="18"/>
      <c r="AJ13" s="18"/>
      <c r="AK13" s="18"/>
      <c r="AL13" s="24"/>
      <c r="AM13" s="32"/>
      <c r="AN13" s="32"/>
      <c r="AO13" s="32"/>
      <c r="AP13" s="32"/>
      <c r="AQ13" s="32"/>
      <c r="AR13" s="160"/>
      <c r="AS13" s="16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32">
        <v>2011</v>
      </c>
      <c r="C14" s="34" t="s">
        <v>36</v>
      </c>
      <c r="D14" s="2" t="s">
        <v>37</v>
      </c>
      <c r="E14" s="32">
        <v>22</v>
      </c>
      <c r="F14" s="32">
        <v>3</v>
      </c>
      <c r="G14" s="32">
        <v>33</v>
      </c>
      <c r="H14" s="33">
        <v>8</v>
      </c>
      <c r="I14" s="32">
        <v>95</v>
      </c>
      <c r="J14" s="35">
        <v>0.48</v>
      </c>
      <c r="K14" s="31">
        <v>198</v>
      </c>
      <c r="L14" s="127"/>
      <c r="M14" s="18"/>
      <c r="N14" s="18"/>
      <c r="O14" s="18"/>
      <c r="P14" s="24"/>
      <c r="Q14" s="32"/>
      <c r="R14" s="32"/>
      <c r="S14" s="33"/>
      <c r="T14" s="32"/>
      <c r="U14" s="32"/>
      <c r="V14" s="159"/>
      <c r="W14" s="31"/>
      <c r="X14" s="32"/>
      <c r="Y14" s="32"/>
      <c r="Z14" s="2"/>
      <c r="AA14" s="32"/>
      <c r="AB14" s="32"/>
      <c r="AC14" s="32"/>
      <c r="AD14" s="32"/>
      <c r="AE14" s="32"/>
      <c r="AF14" s="52"/>
      <c r="AG14" s="181"/>
      <c r="AH14" s="18"/>
      <c r="AI14" s="18"/>
      <c r="AJ14" s="18"/>
      <c r="AK14" s="18"/>
      <c r="AL14" s="24"/>
      <c r="AM14" s="32"/>
      <c r="AN14" s="32"/>
      <c r="AO14" s="32"/>
      <c r="AP14" s="32"/>
      <c r="AQ14" s="32"/>
      <c r="AR14" s="160"/>
      <c r="AS14" s="16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32">
        <v>2012</v>
      </c>
      <c r="C15" s="34" t="s">
        <v>62</v>
      </c>
      <c r="D15" s="2" t="s">
        <v>37</v>
      </c>
      <c r="E15" s="32">
        <v>10</v>
      </c>
      <c r="F15" s="32">
        <v>0</v>
      </c>
      <c r="G15" s="32">
        <v>16</v>
      </c>
      <c r="H15" s="33">
        <v>3</v>
      </c>
      <c r="I15" s="32">
        <v>43</v>
      </c>
      <c r="J15" s="35">
        <v>0.50600000000000001</v>
      </c>
      <c r="K15" s="31">
        <v>85</v>
      </c>
      <c r="L15" s="127"/>
      <c r="M15" s="18"/>
      <c r="N15" s="18"/>
      <c r="O15" s="18"/>
      <c r="P15" s="24"/>
      <c r="Q15" s="32"/>
      <c r="R15" s="32"/>
      <c r="S15" s="33"/>
      <c r="T15" s="32"/>
      <c r="U15" s="32"/>
      <c r="V15" s="159"/>
      <c r="W15" s="31"/>
      <c r="X15" s="32"/>
      <c r="Y15" s="32"/>
      <c r="Z15" s="2"/>
      <c r="AA15" s="32"/>
      <c r="AB15" s="32"/>
      <c r="AC15" s="32"/>
      <c r="AD15" s="32"/>
      <c r="AE15" s="32"/>
      <c r="AF15" s="52"/>
      <c r="AG15" s="181"/>
      <c r="AH15" s="18"/>
      <c r="AI15" s="18"/>
      <c r="AJ15" s="18"/>
      <c r="AK15" s="18"/>
      <c r="AL15" s="24"/>
      <c r="AM15" s="32"/>
      <c r="AN15" s="32"/>
      <c r="AO15" s="32"/>
      <c r="AP15" s="32"/>
      <c r="AQ15" s="32"/>
      <c r="AR15" s="160"/>
      <c r="AS15" s="16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32"/>
      <c r="C16" s="34"/>
      <c r="D16" s="2"/>
      <c r="E16" s="32"/>
      <c r="F16" s="32"/>
      <c r="G16" s="32"/>
      <c r="H16" s="33"/>
      <c r="I16" s="32"/>
      <c r="J16" s="35"/>
      <c r="K16" s="31"/>
      <c r="L16" s="127"/>
      <c r="M16" s="18"/>
      <c r="N16" s="18"/>
      <c r="O16" s="18"/>
      <c r="P16" s="24"/>
      <c r="Q16" s="32"/>
      <c r="R16" s="32"/>
      <c r="S16" s="33"/>
      <c r="T16" s="32"/>
      <c r="U16" s="32"/>
      <c r="V16" s="159"/>
      <c r="W16" s="31"/>
      <c r="X16" s="32"/>
      <c r="Y16" s="32"/>
      <c r="Z16" s="2"/>
      <c r="AA16" s="32"/>
      <c r="AB16" s="32"/>
      <c r="AC16" s="32"/>
      <c r="AD16" s="32"/>
      <c r="AE16" s="32"/>
      <c r="AF16" s="52"/>
      <c r="AG16" s="181"/>
      <c r="AH16" s="18"/>
      <c r="AI16" s="18"/>
      <c r="AJ16" s="18"/>
      <c r="AK16" s="18"/>
      <c r="AL16" s="24"/>
      <c r="AM16" s="32"/>
      <c r="AN16" s="32"/>
      <c r="AO16" s="32"/>
      <c r="AP16" s="32"/>
      <c r="AQ16" s="32"/>
      <c r="AR16" s="160"/>
      <c r="AS16" s="16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32">
        <v>2014</v>
      </c>
      <c r="C17" s="34" t="s">
        <v>41</v>
      </c>
      <c r="D17" s="2" t="s">
        <v>37</v>
      </c>
      <c r="E17" s="32">
        <v>13</v>
      </c>
      <c r="F17" s="32">
        <v>4</v>
      </c>
      <c r="G17" s="32">
        <v>28</v>
      </c>
      <c r="H17" s="33">
        <v>5</v>
      </c>
      <c r="I17" s="32">
        <v>54</v>
      </c>
      <c r="J17" s="35">
        <v>0.495</v>
      </c>
      <c r="K17" s="31">
        <v>109</v>
      </c>
      <c r="L17" s="127"/>
      <c r="M17" s="18"/>
      <c r="N17" s="18"/>
      <c r="O17" s="18"/>
      <c r="P17" s="24"/>
      <c r="Q17" s="32">
        <v>2</v>
      </c>
      <c r="R17" s="32">
        <v>0</v>
      </c>
      <c r="S17" s="33">
        <v>1</v>
      </c>
      <c r="T17" s="32">
        <v>0</v>
      </c>
      <c r="U17" s="32">
        <v>5</v>
      </c>
      <c r="V17" s="159">
        <v>0.33300000000000002</v>
      </c>
      <c r="W17" s="31">
        <v>15</v>
      </c>
      <c r="X17" s="32">
        <v>2014</v>
      </c>
      <c r="Y17" s="32" t="s">
        <v>44</v>
      </c>
      <c r="Z17" s="2" t="s">
        <v>43</v>
      </c>
      <c r="AA17" s="32">
        <v>2</v>
      </c>
      <c r="AB17" s="32">
        <v>0</v>
      </c>
      <c r="AC17" s="32">
        <v>3</v>
      </c>
      <c r="AD17" s="32">
        <v>0</v>
      </c>
      <c r="AE17" s="32">
        <v>9</v>
      </c>
      <c r="AF17" s="52">
        <v>0.52939999999999998</v>
      </c>
      <c r="AG17" s="181">
        <v>17</v>
      </c>
      <c r="AH17" s="18"/>
      <c r="AI17" s="18"/>
      <c r="AJ17" s="18"/>
      <c r="AK17" s="18"/>
      <c r="AL17" s="24"/>
      <c r="AM17" s="32"/>
      <c r="AN17" s="32"/>
      <c r="AO17" s="32"/>
      <c r="AP17" s="32"/>
      <c r="AQ17" s="32"/>
      <c r="AR17" s="160"/>
      <c r="AS17" s="16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32">
        <v>2015</v>
      </c>
      <c r="C18" s="34" t="s">
        <v>39</v>
      </c>
      <c r="D18" s="2" t="s">
        <v>37</v>
      </c>
      <c r="E18" s="32">
        <v>20</v>
      </c>
      <c r="F18" s="32">
        <v>1</v>
      </c>
      <c r="G18" s="32">
        <v>26</v>
      </c>
      <c r="H18" s="33">
        <v>2</v>
      </c>
      <c r="I18" s="32">
        <v>64</v>
      </c>
      <c r="J18" s="35">
        <v>0.42099999999999999</v>
      </c>
      <c r="K18" s="31">
        <v>152</v>
      </c>
      <c r="L18" s="127"/>
      <c r="M18" s="18"/>
      <c r="N18" s="18"/>
      <c r="O18" s="18"/>
      <c r="P18" s="24"/>
      <c r="Q18" s="32">
        <v>4</v>
      </c>
      <c r="R18" s="32">
        <v>0</v>
      </c>
      <c r="S18" s="33">
        <v>4</v>
      </c>
      <c r="T18" s="32">
        <v>0</v>
      </c>
      <c r="U18" s="32">
        <v>11</v>
      </c>
      <c r="V18" s="159">
        <v>0.379</v>
      </c>
      <c r="W18" s="31">
        <v>29</v>
      </c>
      <c r="X18" s="32"/>
      <c r="Y18" s="34"/>
      <c r="Z18" s="2"/>
      <c r="AA18" s="32"/>
      <c r="AB18" s="32"/>
      <c r="AC18" s="32"/>
      <c r="AD18" s="33"/>
      <c r="AE18" s="32"/>
      <c r="AF18" s="35"/>
      <c r="AG18" s="31"/>
      <c r="AH18" s="18"/>
      <c r="AI18" s="18"/>
      <c r="AJ18" s="18"/>
      <c r="AK18" s="18"/>
      <c r="AL18" s="24"/>
      <c r="AM18" s="32"/>
      <c r="AN18" s="32"/>
      <c r="AO18" s="32"/>
      <c r="AP18" s="32"/>
      <c r="AQ18" s="32"/>
      <c r="AR18" s="160"/>
      <c r="AS18" s="16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32"/>
      <c r="C19" s="34"/>
      <c r="D19" s="2"/>
      <c r="E19" s="32"/>
      <c r="F19" s="32"/>
      <c r="G19" s="32"/>
      <c r="H19" s="33"/>
      <c r="I19" s="32"/>
      <c r="J19" s="35"/>
      <c r="K19" s="31"/>
      <c r="L19" s="127"/>
      <c r="M19" s="18"/>
      <c r="N19" s="18"/>
      <c r="O19" s="18"/>
      <c r="P19" s="24"/>
      <c r="Q19" s="32"/>
      <c r="R19" s="32"/>
      <c r="S19" s="33"/>
      <c r="T19" s="32"/>
      <c r="U19" s="32"/>
      <c r="V19" s="159"/>
      <c r="W19" s="31"/>
      <c r="X19" s="32"/>
      <c r="Y19" s="34"/>
      <c r="Z19" s="2"/>
      <c r="AA19" s="32"/>
      <c r="AB19" s="32"/>
      <c r="AC19" s="32"/>
      <c r="AD19" s="33"/>
      <c r="AE19" s="32"/>
      <c r="AF19" s="35"/>
      <c r="AG19" s="31"/>
      <c r="AH19" s="18"/>
      <c r="AI19" s="18"/>
      <c r="AJ19" s="18"/>
      <c r="AK19" s="18"/>
      <c r="AL19" s="24"/>
      <c r="AM19" s="32"/>
      <c r="AN19" s="32"/>
      <c r="AO19" s="32"/>
      <c r="AP19" s="32"/>
      <c r="AQ19" s="32"/>
      <c r="AR19" s="160"/>
      <c r="AS19" s="16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32"/>
      <c r="C20" s="34"/>
      <c r="D20" s="2"/>
      <c r="E20" s="32"/>
      <c r="F20" s="32"/>
      <c r="G20" s="32"/>
      <c r="H20" s="33"/>
      <c r="I20" s="32"/>
      <c r="J20" s="35"/>
      <c r="K20" s="31"/>
      <c r="L20" s="127"/>
      <c r="M20" s="18"/>
      <c r="N20" s="18"/>
      <c r="O20" s="18"/>
      <c r="P20" s="24"/>
      <c r="Q20" s="32"/>
      <c r="R20" s="32"/>
      <c r="S20" s="33"/>
      <c r="T20" s="32"/>
      <c r="U20" s="32"/>
      <c r="V20" s="159"/>
      <c r="W20" s="31"/>
      <c r="X20" s="32">
        <v>2019</v>
      </c>
      <c r="Y20" s="34" t="s">
        <v>45</v>
      </c>
      <c r="Z20" s="2" t="s">
        <v>43</v>
      </c>
      <c r="AA20" s="32">
        <v>1</v>
      </c>
      <c r="AB20" s="32">
        <v>0</v>
      </c>
      <c r="AC20" s="32">
        <v>3</v>
      </c>
      <c r="AD20" s="33">
        <v>0</v>
      </c>
      <c r="AE20" s="32">
        <v>5</v>
      </c>
      <c r="AF20" s="52">
        <v>0.5</v>
      </c>
      <c r="AG20" s="31">
        <v>10</v>
      </c>
      <c r="AH20" s="18"/>
      <c r="AI20" s="18"/>
      <c r="AJ20" s="18"/>
      <c r="AK20" s="18"/>
      <c r="AL20" s="24"/>
      <c r="AM20" s="32"/>
      <c r="AN20" s="32"/>
      <c r="AO20" s="32"/>
      <c r="AP20" s="32"/>
      <c r="AQ20" s="32"/>
      <c r="AR20" s="160"/>
      <c r="AS20" s="16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32"/>
      <c r="C21" s="34"/>
      <c r="D21" s="2"/>
      <c r="E21" s="32"/>
      <c r="F21" s="32"/>
      <c r="G21" s="32"/>
      <c r="H21" s="33"/>
      <c r="I21" s="32"/>
      <c r="J21" s="35"/>
      <c r="K21" s="31"/>
      <c r="L21" s="127"/>
      <c r="M21" s="18"/>
      <c r="N21" s="18"/>
      <c r="O21" s="18"/>
      <c r="P21" s="24"/>
      <c r="Q21" s="32"/>
      <c r="R21" s="32"/>
      <c r="S21" s="33"/>
      <c r="T21" s="32"/>
      <c r="U21" s="32"/>
      <c r="V21" s="159"/>
      <c r="W21" s="31"/>
      <c r="X21" s="32">
        <v>2020</v>
      </c>
      <c r="Y21" s="32" t="s">
        <v>45</v>
      </c>
      <c r="Z21" s="2" t="s">
        <v>43</v>
      </c>
      <c r="AA21" s="32">
        <v>3</v>
      </c>
      <c r="AB21" s="32">
        <v>0</v>
      </c>
      <c r="AC21" s="32">
        <v>6</v>
      </c>
      <c r="AD21" s="32">
        <v>0</v>
      </c>
      <c r="AE21" s="32">
        <v>12</v>
      </c>
      <c r="AF21" s="35">
        <v>0.4</v>
      </c>
      <c r="AG21" s="31">
        <v>30</v>
      </c>
      <c r="AH21" s="127"/>
      <c r="AI21" s="18"/>
      <c r="AJ21" s="18"/>
      <c r="AK21" s="18"/>
      <c r="AL21" s="182"/>
      <c r="AM21" s="32"/>
      <c r="AN21" s="32"/>
      <c r="AO21" s="32"/>
      <c r="AP21" s="32"/>
      <c r="AQ21" s="32"/>
      <c r="AR21" s="160"/>
      <c r="AS21" s="16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162" t="s">
        <v>115</v>
      </c>
      <c r="C22" s="163"/>
      <c r="D22" s="164"/>
      <c r="E22" s="165">
        <f>SUM(E4:E21)</f>
        <v>167</v>
      </c>
      <c r="F22" s="165">
        <f>SUM(F4:F21)</f>
        <v>16</v>
      </c>
      <c r="G22" s="165">
        <f>SUM(G4:G21)</f>
        <v>230</v>
      </c>
      <c r="H22" s="165">
        <f>SUM(H4:H21)</f>
        <v>52</v>
      </c>
      <c r="I22" s="165">
        <f>SUM(I4:I21)</f>
        <v>626</v>
      </c>
      <c r="J22" s="166">
        <f>PRODUCT(I22/K22)</f>
        <v>0.48753894080996885</v>
      </c>
      <c r="K22" s="98">
        <f>SUM(K4:K21)</f>
        <v>1284</v>
      </c>
      <c r="L22" s="22"/>
      <c r="M22" s="20"/>
      <c r="N22" s="167"/>
      <c r="O22" s="168"/>
      <c r="P22" s="24"/>
      <c r="Q22" s="165">
        <f>SUM(Q4:Q21)</f>
        <v>14</v>
      </c>
      <c r="R22" s="165">
        <f>SUM(R4:R21)</f>
        <v>0</v>
      </c>
      <c r="S22" s="165">
        <f>SUM(S4:S21)</f>
        <v>13</v>
      </c>
      <c r="T22" s="165">
        <f>SUM(T4:T21)</f>
        <v>1</v>
      </c>
      <c r="U22" s="165">
        <f>SUM(U4:U21)</f>
        <v>42</v>
      </c>
      <c r="V22" s="166">
        <f>PRODUCT(U22/W22)</f>
        <v>0.42857142857142855</v>
      </c>
      <c r="W22" s="98">
        <f>SUM(W4:W21)</f>
        <v>98</v>
      </c>
      <c r="X22" s="16" t="s">
        <v>115</v>
      </c>
      <c r="Y22" s="17"/>
      <c r="Z22" s="15"/>
      <c r="AA22" s="165">
        <f>SUM(AA4:AA21)</f>
        <v>46</v>
      </c>
      <c r="AB22" s="165">
        <f>SUM(AB4:AB21)</f>
        <v>11</v>
      </c>
      <c r="AC22" s="165">
        <f>SUM(AC4:AC21)</f>
        <v>76</v>
      </c>
      <c r="AD22" s="165">
        <f>SUM(AD4:AD21)</f>
        <v>47</v>
      </c>
      <c r="AE22" s="165">
        <f>SUM(AE4:AE21)</f>
        <v>241</v>
      </c>
      <c r="AF22" s="166">
        <f>PRODUCT(AE22/AG22)</f>
        <v>0.56973995271867617</v>
      </c>
      <c r="AG22" s="98">
        <f>SUM(AG4:AG21)</f>
        <v>423</v>
      </c>
      <c r="AH22" s="22"/>
      <c r="AI22" s="20"/>
      <c r="AJ22" s="167"/>
      <c r="AK22" s="168"/>
      <c r="AL22" s="24"/>
      <c r="AM22" s="165">
        <f>SUM(AM4:AM21)</f>
        <v>0</v>
      </c>
      <c r="AN22" s="165">
        <f>SUM(AN4:AN21)</f>
        <v>0</v>
      </c>
      <c r="AO22" s="165">
        <f>SUM(AO4:AO21)</f>
        <v>0</v>
      </c>
      <c r="AP22" s="165">
        <f>SUM(AP4:AP21)</f>
        <v>0</v>
      </c>
      <c r="AQ22" s="165">
        <f>SUM(AQ4:AQ21)</f>
        <v>0</v>
      </c>
      <c r="AR22" s="166">
        <v>0</v>
      </c>
      <c r="AS22" s="158">
        <f>SUM(AS4:AS21)</f>
        <v>0</v>
      </c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41"/>
      <c r="C23" s="41"/>
      <c r="D23" s="41"/>
      <c r="E23" s="41"/>
      <c r="F23" s="41"/>
      <c r="G23" s="41"/>
      <c r="H23" s="41"/>
      <c r="I23" s="41"/>
      <c r="J23" s="44"/>
      <c r="K23" s="31"/>
      <c r="L23" s="24"/>
      <c r="M23" s="24"/>
      <c r="N23" s="24"/>
      <c r="O23" s="24"/>
      <c r="P23" s="41"/>
      <c r="Q23" s="41"/>
      <c r="R23" s="46"/>
      <c r="S23" s="41"/>
      <c r="T23" s="41"/>
      <c r="U23" s="24"/>
      <c r="V23" s="24"/>
      <c r="W23" s="31"/>
      <c r="X23" s="41"/>
      <c r="Y23" s="41"/>
      <c r="Z23" s="41"/>
      <c r="AA23" s="41"/>
      <c r="AB23" s="41"/>
      <c r="AC23" s="41"/>
      <c r="AD23" s="41"/>
      <c r="AE23" s="41"/>
      <c r="AF23" s="44"/>
      <c r="AG23" s="31"/>
      <c r="AH23" s="24"/>
      <c r="AI23" s="24"/>
      <c r="AJ23" s="24"/>
      <c r="AK23" s="24"/>
      <c r="AL23" s="41"/>
      <c r="AM23" s="41"/>
      <c r="AN23" s="46"/>
      <c r="AO23" s="41"/>
      <c r="AP23" s="41"/>
      <c r="AQ23" s="24"/>
      <c r="AR23" s="24"/>
      <c r="AS23" s="3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169" t="s">
        <v>116</v>
      </c>
      <c r="C24" s="170"/>
      <c r="D24" s="171"/>
      <c r="E24" s="15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18" t="s">
        <v>22</v>
      </c>
      <c r="K24" s="24"/>
      <c r="L24" s="18" t="s">
        <v>28</v>
      </c>
      <c r="M24" s="18" t="s">
        <v>29</v>
      </c>
      <c r="N24" s="18" t="s">
        <v>117</v>
      </c>
      <c r="O24" s="18" t="s">
        <v>118</v>
      </c>
      <c r="Q24" s="46"/>
      <c r="R24" s="46" t="s">
        <v>58</v>
      </c>
      <c r="S24" s="46"/>
      <c r="T24" s="79" t="s">
        <v>59</v>
      </c>
      <c r="U24" s="24"/>
      <c r="V24" s="31"/>
      <c r="W24" s="31"/>
      <c r="X24" s="84"/>
      <c r="Y24" s="84"/>
      <c r="Z24" s="84"/>
      <c r="AA24" s="84"/>
      <c r="AB24" s="84"/>
      <c r="AC24" s="46"/>
      <c r="AD24" s="46"/>
      <c r="AE24" s="46"/>
      <c r="AF24" s="41"/>
      <c r="AG24" s="41"/>
      <c r="AH24" s="41"/>
      <c r="AI24" s="41"/>
      <c r="AJ24" s="41"/>
      <c r="AK24" s="41"/>
      <c r="AM24" s="31"/>
      <c r="AN24" s="84"/>
      <c r="AO24" s="84"/>
      <c r="AP24" s="84"/>
      <c r="AQ24" s="84"/>
      <c r="AR24" s="84"/>
      <c r="AS24" s="84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48" t="s">
        <v>12</v>
      </c>
      <c r="C25" s="12"/>
      <c r="D25" s="50"/>
      <c r="E25" s="172">
        <v>55</v>
      </c>
      <c r="F25" s="172">
        <v>3</v>
      </c>
      <c r="G25" s="172">
        <v>22</v>
      </c>
      <c r="H25" s="172">
        <v>5</v>
      </c>
      <c r="I25" s="172">
        <v>67</v>
      </c>
      <c r="J25" s="173">
        <v>0.33</v>
      </c>
      <c r="K25" s="41">
        <f>PRODUCT(I25/J25)</f>
        <v>203.03030303030303</v>
      </c>
      <c r="L25" s="174">
        <f>PRODUCT((F25+G25)/E25)</f>
        <v>0.45454545454545453</v>
      </c>
      <c r="M25" s="174">
        <f>PRODUCT(H25/E25)</f>
        <v>9.0909090909090912E-2</v>
      </c>
      <c r="N25" s="174">
        <f>PRODUCT((F25+G25+H25)/E25)</f>
        <v>0.54545454545454541</v>
      </c>
      <c r="O25" s="174">
        <f>PRODUCT(I25/E25)</f>
        <v>1.2181818181818183</v>
      </c>
      <c r="Q25" s="46"/>
      <c r="R25" s="46"/>
      <c r="S25" s="46"/>
      <c r="T25" s="79" t="s">
        <v>61</v>
      </c>
      <c r="U25" s="41"/>
      <c r="V25" s="41"/>
      <c r="W25" s="41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1"/>
      <c r="AL25" s="41"/>
      <c r="AM25" s="41"/>
      <c r="AN25" s="46"/>
      <c r="AO25" s="46"/>
      <c r="AP25" s="46"/>
      <c r="AQ25" s="46"/>
      <c r="AR25" s="46"/>
      <c r="AS25" s="46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x14ac:dyDescent="0.25">
      <c r="A26" s="41"/>
      <c r="B26" s="175" t="s">
        <v>60</v>
      </c>
      <c r="C26" s="176"/>
      <c r="D26" s="177"/>
      <c r="E26" s="172">
        <f>PRODUCT(E22+Q22)</f>
        <v>181</v>
      </c>
      <c r="F26" s="172">
        <f>PRODUCT(F22+R22)</f>
        <v>16</v>
      </c>
      <c r="G26" s="172">
        <f>PRODUCT(G22+S22)</f>
        <v>243</v>
      </c>
      <c r="H26" s="172">
        <f>PRODUCT(H22+T22)</f>
        <v>53</v>
      </c>
      <c r="I26" s="172">
        <f>PRODUCT(I22+U22)</f>
        <v>668</v>
      </c>
      <c r="J26" s="173">
        <f>PRODUCT(I26/K26)</f>
        <v>0.4833574529667149</v>
      </c>
      <c r="K26" s="41">
        <f>PRODUCT(K22+W22)</f>
        <v>1382</v>
      </c>
      <c r="L26" s="174">
        <f>PRODUCT((F26+G26)/E26)</f>
        <v>1.430939226519337</v>
      </c>
      <c r="M26" s="174">
        <f>PRODUCT(H26/E26)</f>
        <v>0.29281767955801102</v>
      </c>
      <c r="N26" s="174">
        <f>PRODUCT((F26+G26+H26)/E26)</f>
        <v>1.7237569060773481</v>
      </c>
      <c r="O26" s="174">
        <f>PRODUCT(I26/E26)</f>
        <v>3.6906077348066297</v>
      </c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x14ac:dyDescent="0.25">
      <c r="A27" s="41"/>
      <c r="B27" s="27" t="s">
        <v>112</v>
      </c>
      <c r="C27" s="88"/>
      <c r="D27" s="29"/>
      <c r="E27" s="172">
        <f>PRODUCT(AA22+AM22)</f>
        <v>46</v>
      </c>
      <c r="F27" s="172">
        <f>PRODUCT(AB22+AN22)</f>
        <v>11</v>
      </c>
      <c r="G27" s="172">
        <f>PRODUCT(AC22+AO22)</f>
        <v>76</v>
      </c>
      <c r="H27" s="172">
        <f>PRODUCT(AD22+AP22)</f>
        <v>47</v>
      </c>
      <c r="I27" s="172">
        <f>PRODUCT(AE22+AQ22)</f>
        <v>241</v>
      </c>
      <c r="J27" s="173">
        <f>PRODUCT(I27/K27)</f>
        <v>0.56973995271867617</v>
      </c>
      <c r="K27" s="24">
        <f>PRODUCT(AG22+AS22)</f>
        <v>423</v>
      </c>
      <c r="L27" s="174">
        <f>PRODUCT((F27+G27)/E27)</f>
        <v>1.8913043478260869</v>
      </c>
      <c r="M27" s="174">
        <f>PRODUCT(H27/E27)</f>
        <v>1.0217391304347827</v>
      </c>
      <c r="N27" s="174">
        <f>PRODUCT((F27+G27+H27)/E27)</f>
        <v>2.9130434782608696</v>
      </c>
      <c r="O27" s="174">
        <f>PRODUCT(I27/E27)</f>
        <v>5.2391304347826084</v>
      </c>
      <c r="Q27" s="46"/>
      <c r="R27" s="46"/>
      <c r="S27" s="41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1"/>
      <c r="AL27" s="24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x14ac:dyDescent="0.25">
      <c r="A28" s="41"/>
      <c r="B28" s="178" t="s">
        <v>115</v>
      </c>
      <c r="C28" s="179"/>
      <c r="D28" s="180"/>
      <c r="E28" s="172">
        <f>SUM(E25:E27)</f>
        <v>282</v>
      </c>
      <c r="F28" s="172">
        <f t="shared" ref="F28:I28" si="0">SUM(F25:F27)</f>
        <v>30</v>
      </c>
      <c r="G28" s="172">
        <f t="shared" si="0"/>
        <v>341</v>
      </c>
      <c r="H28" s="172">
        <f t="shared" si="0"/>
        <v>105</v>
      </c>
      <c r="I28" s="172">
        <f t="shared" si="0"/>
        <v>976</v>
      </c>
      <c r="J28" s="173">
        <f>PRODUCT(I28/K28)</f>
        <v>0.4860484418622199</v>
      </c>
      <c r="K28" s="41">
        <f>SUM(K25:K27)</f>
        <v>2008.030303030303</v>
      </c>
      <c r="L28" s="174">
        <f>PRODUCT((F28+G28)/E28)</f>
        <v>1.3156028368794326</v>
      </c>
      <c r="M28" s="174">
        <f>PRODUCT(H28/E28)</f>
        <v>0.37234042553191488</v>
      </c>
      <c r="N28" s="174">
        <f>PRODUCT((F28+G28+H28)/E28)</f>
        <v>1.6879432624113475</v>
      </c>
      <c r="O28" s="174">
        <f>PRODUCT(I28/E28)</f>
        <v>3.4609929078014185</v>
      </c>
      <c r="Q28" s="24"/>
      <c r="R28" s="24"/>
      <c r="S28" s="24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24"/>
      <c r="F29" s="24"/>
      <c r="G29" s="24"/>
      <c r="H29" s="24"/>
      <c r="I29" s="24"/>
      <c r="J29" s="41"/>
      <c r="K29" s="41"/>
      <c r="L29" s="24"/>
      <c r="M29" s="24"/>
      <c r="N29" s="24"/>
      <c r="O29" s="24"/>
      <c r="P29" s="41"/>
      <c r="Q29" s="41"/>
      <c r="R29" s="41"/>
      <c r="S29" s="41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J86" s="41"/>
      <c r="K86" s="41"/>
      <c r="L86"/>
      <c r="M86"/>
      <c r="N86"/>
      <c r="O86"/>
      <c r="P86"/>
      <c r="Q86" s="41"/>
      <c r="R86" s="41"/>
      <c r="S86" s="41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J87" s="41"/>
      <c r="K87" s="41"/>
      <c r="L87"/>
      <c r="M87"/>
      <c r="N87"/>
      <c r="O87"/>
      <c r="P87"/>
      <c r="Q87" s="41"/>
      <c r="R87" s="41"/>
      <c r="S87" s="41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J88" s="41"/>
      <c r="K88" s="41"/>
      <c r="L88"/>
      <c r="M88"/>
      <c r="N88"/>
      <c r="O88"/>
      <c r="P88"/>
      <c r="Q88" s="41"/>
      <c r="R88" s="41"/>
      <c r="S88" s="41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J89" s="41"/>
      <c r="K89" s="41"/>
      <c r="L89"/>
      <c r="M89"/>
      <c r="N89"/>
      <c r="O89"/>
      <c r="P89"/>
      <c r="Q89" s="41"/>
      <c r="R89" s="41"/>
      <c r="S89" s="41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41"/>
      <c r="R97" s="41"/>
      <c r="S97" s="41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1"/>
      <c r="AL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41"/>
      <c r="R98" s="41"/>
      <c r="S98" s="41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1"/>
      <c r="AL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41"/>
      <c r="R99" s="41"/>
      <c r="S99" s="41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1"/>
      <c r="AL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41"/>
      <c r="R100" s="41"/>
      <c r="S100" s="41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1"/>
      <c r="AL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1"/>
      <c r="AL178" s="24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1"/>
      <c r="AL179" s="24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1"/>
      <c r="AL180" s="24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1"/>
      <c r="AL181" s="24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A182" s="41"/>
      <c r="B182" s="41"/>
      <c r="C182" s="41"/>
      <c r="D182" s="41"/>
      <c r="L182"/>
      <c r="M182"/>
      <c r="N182"/>
      <c r="O182"/>
      <c r="P182"/>
      <c r="Q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1"/>
      <c r="AL182" s="24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A183" s="41"/>
      <c r="B183" s="41"/>
      <c r="C183" s="41"/>
      <c r="D183" s="41"/>
      <c r="L183"/>
      <c r="M183"/>
      <c r="N183"/>
      <c r="O183"/>
      <c r="P183"/>
      <c r="Q183" s="24"/>
      <c r="R183" s="24"/>
      <c r="S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1"/>
      <c r="AL183" s="24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</row>
    <row r="184" spans="1:57" ht="14.25" x14ac:dyDescent="0.2">
      <c r="A184" s="41"/>
      <c r="B184" s="41"/>
      <c r="C184" s="41"/>
      <c r="D184" s="41"/>
      <c r="L184"/>
      <c r="M184"/>
      <c r="N184"/>
      <c r="O184"/>
      <c r="P184"/>
      <c r="Q184" s="24"/>
      <c r="R184" s="24"/>
      <c r="S184" s="24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1"/>
      <c r="AL184" s="24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</row>
    <row r="185" spans="1:57" ht="14.25" x14ac:dyDescent="0.2">
      <c r="A185" s="41"/>
      <c r="B185" s="41"/>
      <c r="C185" s="41"/>
      <c r="D185" s="41"/>
      <c r="L185"/>
      <c r="M185"/>
      <c r="N185"/>
      <c r="O185"/>
      <c r="P185"/>
      <c r="Q185" s="24"/>
      <c r="R185" s="24"/>
      <c r="S185" s="24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1"/>
      <c r="AL185" s="24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1"/>
      <c r="AL186" s="24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1"/>
      <c r="AL187" s="24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1"/>
      <c r="AL188" s="24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1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1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1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1"/>
      <c r="AL192" s="24"/>
    </row>
    <row r="193" spans="12:38" ht="14.25" x14ac:dyDescent="0.2">
      <c r="L193" s="24"/>
      <c r="M193" s="24"/>
      <c r="N193" s="24"/>
      <c r="O193" s="24"/>
      <c r="P193" s="24"/>
      <c r="R193" s="24"/>
      <c r="S193" s="24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24"/>
      <c r="AL193" s="24"/>
    </row>
    <row r="194" spans="12:38" x14ac:dyDescent="0.25">
      <c r="R194" s="31"/>
      <c r="S194" s="31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</row>
    <row r="195" spans="12:38" x14ac:dyDescent="0.25">
      <c r="R195" s="31"/>
      <c r="S195" s="31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</row>
    <row r="196" spans="12:38" x14ac:dyDescent="0.25">
      <c r="R196" s="31"/>
      <c r="S196" s="31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</row>
    <row r="197" spans="12:38" x14ac:dyDescent="0.25">
      <c r="L197"/>
      <c r="M197"/>
      <c r="N197"/>
      <c r="O197"/>
      <c r="P197"/>
      <c r="R197" s="31"/>
      <c r="S197" s="31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31"/>
      <c r="S213" s="31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31"/>
      <c r="S214" s="31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31"/>
      <c r="S215" s="31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31"/>
      <c r="S216" s="31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31"/>
      <c r="S217" s="31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x14ac:dyDescent="0.25">
      <c r="L218"/>
      <c r="M218"/>
      <c r="N218"/>
      <c r="O218"/>
      <c r="P218"/>
      <c r="R218" s="31"/>
      <c r="S218" s="31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x14ac:dyDescent="0.25">
      <c r="L219"/>
      <c r="M219"/>
      <c r="N219"/>
      <c r="O219"/>
      <c r="P219"/>
      <c r="R219" s="31"/>
      <c r="S219" s="31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x14ac:dyDescent="0.25">
      <c r="L220"/>
      <c r="M220"/>
      <c r="N220"/>
      <c r="O220"/>
      <c r="P220"/>
      <c r="R220" s="31"/>
      <c r="S220" s="31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  <row r="221" spans="12:38" x14ac:dyDescent="0.25">
      <c r="L221"/>
      <c r="M221"/>
      <c r="N221"/>
      <c r="O221"/>
      <c r="P221"/>
      <c r="R221" s="31"/>
      <c r="S221" s="31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/>
      <c r="AL221"/>
    </row>
    <row r="222" spans="12:38" ht="14.25" x14ac:dyDescent="0.2">
      <c r="L222"/>
      <c r="M222"/>
      <c r="N222"/>
      <c r="O222"/>
      <c r="P222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/>
      <c r="AL222"/>
    </row>
    <row r="223" spans="12:38" ht="14.25" x14ac:dyDescent="0.2">
      <c r="L223"/>
      <c r="M223"/>
      <c r="N223"/>
      <c r="O223"/>
      <c r="P223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/>
      <c r="AL223"/>
    </row>
    <row r="224" spans="12:38" ht="14.25" x14ac:dyDescent="0.2">
      <c r="L224"/>
      <c r="M224"/>
      <c r="N224"/>
      <c r="O224"/>
      <c r="P224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/>
      <c r="AL224"/>
    </row>
    <row r="225" spans="12:38" ht="14.25" x14ac:dyDescent="0.2">
      <c r="L225"/>
      <c r="M225"/>
      <c r="N225"/>
      <c r="O225"/>
      <c r="P225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/>
      <c r="AL225"/>
    </row>
  </sheetData>
  <sortState ref="X20:AH21">
    <sortCondition ref="X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4.7109375" style="86" customWidth="1"/>
    <col min="3" max="3" width="21.5703125" style="85" customWidth="1"/>
    <col min="4" max="4" width="10.5703125" style="109" customWidth="1"/>
    <col min="5" max="5" width="8" style="109" customWidth="1"/>
    <col min="6" max="6" width="0.7109375" style="31" customWidth="1"/>
    <col min="7" max="11" width="5.28515625" style="85" customWidth="1"/>
    <col min="12" max="12" width="7.28515625" style="85" customWidth="1"/>
    <col min="13" max="16" width="5.28515625" style="85" customWidth="1"/>
    <col min="17" max="21" width="6.7109375" style="133" customWidth="1"/>
    <col min="22" max="22" width="9" style="85" customWidth="1"/>
    <col min="23" max="23" width="18.140625" style="109" customWidth="1"/>
    <col min="24" max="24" width="9.7109375" style="85" customWidth="1"/>
    <col min="25" max="30" width="9.140625" style="110"/>
  </cols>
  <sheetData>
    <row r="1" spans="1:32" ht="18.75" x14ac:dyDescent="0.3">
      <c r="A1" s="1"/>
      <c r="B1" s="118" t="s">
        <v>94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25"/>
      <c r="R1" s="125"/>
      <c r="S1" s="125"/>
      <c r="T1" s="125"/>
      <c r="U1" s="125"/>
      <c r="V1" s="82"/>
      <c r="W1" s="89"/>
      <c r="X1" s="39"/>
      <c r="Y1" s="90"/>
      <c r="Z1" s="90"/>
      <c r="AA1" s="90"/>
      <c r="AB1" s="90"/>
      <c r="AC1" s="90"/>
      <c r="AD1" s="90"/>
    </row>
    <row r="2" spans="1:32" x14ac:dyDescent="0.25">
      <c r="A2" s="1"/>
      <c r="B2" s="119" t="s">
        <v>35</v>
      </c>
      <c r="C2" s="5" t="s">
        <v>63</v>
      </c>
      <c r="D2" s="6"/>
      <c r="E2" s="80"/>
      <c r="F2" s="91"/>
      <c r="G2" s="6"/>
      <c r="H2" s="80"/>
      <c r="I2" s="80"/>
      <c r="J2" s="80"/>
      <c r="K2" s="80"/>
      <c r="L2" s="80"/>
      <c r="M2" s="80"/>
      <c r="N2" s="80"/>
      <c r="O2" s="80"/>
      <c r="P2" s="80"/>
      <c r="Q2" s="126"/>
      <c r="R2" s="126"/>
      <c r="S2" s="126"/>
      <c r="T2" s="126"/>
      <c r="U2" s="126"/>
      <c r="V2" s="80"/>
      <c r="W2" s="6"/>
      <c r="X2" s="92"/>
      <c r="Y2" s="90"/>
      <c r="Z2" s="90"/>
      <c r="AA2" s="90"/>
      <c r="AB2" s="90"/>
      <c r="AC2" s="90"/>
      <c r="AD2" s="90"/>
    </row>
    <row r="3" spans="1:32" x14ac:dyDescent="0.25">
      <c r="A3" s="1"/>
      <c r="B3" s="22" t="s">
        <v>64</v>
      </c>
      <c r="C3" s="22" t="s">
        <v>65</v>
      </c>
      <c r="D3" s="16" t="s">
        <v>66</v>
      </c>
      <c r="E3" s="21" t="s">
        <v>1</v>
      </c>
      <c r="F3" s="93"/>
      <c r="G3" s="18" t="s">
        <v>67</v>
      </c>
      <c r="H3" s="15" t="s">
        <v>68</v>
      </c>
      <c r="I3" s="15" t="s">
        <v>33</v>
      </c>
      <c r="J3" s="17" t="s">
        <v>69</v>
      </c>
      <c r="K3" s="17" t="s">
        <v>70</v>
      </c>
      <c r="L3" s="17" t="s">
        <v>71</v>
      </c>
      <c r="M3" s="18" t="s">
        <v>72</v>
      </c>
      <c r="N3" s="18" t="s">
        <v>32</v>
      </c>
      <c r="O3" s="15" t="s">
        <v>73</v>
      </c>
      <c r="P3" s="18" t="s">
        <v>68</v>
      </c>
      <c r="Q3" s="127" t="s">
        <v>17</v>
      </c>
      <c r="R3" s="127">
        <v>1</v>
      </c>
      <c r="S3" s="127">
        <v>2</v>
      </c>
      <c r="T3" s="127">
        <v>3</v>
      </c>
      <c r="U3" s="127" t="s">
        <v>74</v>
      </c>
      <c r="V3" s="17" t="s">
        <v>22</v>
      </c>
      <c r="W3" s="16" t="s">
        <v>75</v>
      </c>
      <c r="X3" s="16" t="s">
        <v>76</v>
      </c>
      <c r="Y3" s="90"/>
      <c r="Z3" s="90"/>
      <c r="AA3" s="90"/>
      <c r="AB3" s="90"/>
      <c r="AC3" s="90"/>
      <c r="AD3" s="90"/>
    </row>
    <row r="4" spans="1:32" x14ac:dyDescent="0.25">
      <c r="A4" s="1"/>
      <c r="B4" s="94" t="s">
        <v>89</v>
      </c>
      <c r="C4" s="95" t="s">
        <v>90</v>
      </c>
      <c r="D4" s="96" t="s">
        <v>80</v>
      </c>
      <c r="E4" s="97" t="s">
        <v>37</v>
      </c>
      <c r="F4" s="98"/>
      <c r="G4" s="99"/>
      <c r="H4" s="100"/>
      <c r="I4" s="100">
        <v>1</v>
      </c>
      <c r="J4" s="101"/>
      <c r="K4" s="101" t="s">
        <v>88</v>
      </c>
      <c r="L4" s="102"/>
      <c r="M4" s="101">
        <v>1</v>
      </c>
      <c r="N4" s="99"/>
      <c r="O4" s="100"/>
      <c r="P4" s="100"/>
      <c r="Q4" s="128" t="s">
        <v>103</v>
      </c>
      <c r="R4" s="128" t="s">
        <v>101</v>
      </c>
      <c r="S4" s="128" t="s">
        <v>108</v>
      </c>
      <c r="T4" s="128" t="s">
        <v>102</v>
      </c>
      <c r="U4" s="128" t="s">
        <v>102</v>
      </c>
      <c r="V4" s="103">
        <v>0.2</v>
      </c>
      <c r="W4" s="95" t="s">
        <v>91</v>
      </c>
      <c r="X4" s="104" t="s">
        <v>92</v>
      </c>
      <c r="Y4" s="90"/>
      <c r="Z4" s="90"/>
      <c r="AA4" s="90"/>
      <c r="AB4" s="90"/>
      <c r="AC4" s="90"/>
      <c r="AD4" s="90"/>
    </row>
    <row r="5" spans="1:32" x14ac:dyDescent="0.25">
      <c r="A5" s="1"/>
      <c r="B5" s="142"/>
      <c r="C5" s="143"/>
      <c r="D5" s="144"/>
      <c r="E5" s="145"/>
      <c r="F5" s="146"/>
      <c r="G5" s="143"/>
      <c r="H5" s="143"/>
      <c r="I5" s="143"/>
      <c r="J5" s="144"/>
      <c r="K5" s="144"/>
      <c r="L5" s="144"/>
      <c r="M5" s="143"/>
      <c r="N5" s="143"/>
      <c r="O5" s="143"/>
      <c r="P5" s="143"/>
      <c r="Q5" s="147"/>
      <c r="R5" s="147"/>
      <c r="S5" s="147"/>
      <c r="T5" s="148"/>
      <c r="U5" s="148"/>
      <c r="V5" s="146"/>
      <c r="W5" s="149"/>
      <c r="X5" s="150"/>
      <c r="Y5" s="90"/>
      <c r="Z5" s="90"/>
      <c r="AA5" s="90"/>
      <c r="AB5" s="90"/>
      <c r="AC5" s="90"/>
      <c r="AD5" s="90"/>
    </row>
    <row r="6" spans="1:32" x14ac:dyDescent="0.25">
      <c r="A6" s="1"/>
      <c r="B6" s="22" t="s">
        <v>77</v>
      </c>
      <c r="C6" s="22" t="s">
        <v>65</v>
      </c>
      <c r="D6" s="16" t="s">
        <v>66</v>
      </c>
      <c r="E6" s="21" t="s">
        <v>1</v>
      </c>
      <c r="F6" s="93"/>
      <c r="G6" s="18" t="s">
        <v>67</v>
      </c>
      <c r="H6" s="15" t="s">
        <v>68</v>
      </c>
      <c r="I6" s="15" t="s">
        <v>33</v>
      </c>
      <c r="J6" s="17" t="s">
        <v>69</v>
      </c>
      <c r="K6" s="17" t="s">
        <v>70</v>
      </c>
      <c r="L6" s="17" t="s">
        <v>71</v>
      </c>
      <c r="M6" s="18" t="s">
        <v>72</v>
      </c>
      <c r="N6" s="18" t="s">
        <v>32</v>
      </c>
      <c r="O6" s="15" t="s">
        <v>73</v>
      </c>
      <c r="P6" s="18" t="s">
        <v>68</v>
      </c>
      <c r="Q6" s="127" t="s">
        <v>17</v>
      </c>
      <c r="R6" s="127">
        <v>1</v>
      </c>
      <c r="S6" s="127">
        <v>2</v>
      </c>
      <c r="T6" s="127">
        <v>3</v>
      </c>
      <c r="U6" s="127" t="s">
        <v>74</v>
      </c>
      <c r="V6" s="17" t="s">
        <v>22</v>
      </c>
      <c r="W6" s="16" t="s">
        <v>75</v>
      </c>
      <c r="X6" s="16" t="s">
        <v>76</v>
      </c>
      <c r="Y6" s="90"/>
      <c r="Z6" s="90"/>
      <c r="AA6" s="90"/>
      <c r="AB6" s="90"/>
      <c r="AC6" s="90"/>
      <c r="AD6" s="90"/>
    </row>
    <row r="7" spans="1:32" x14ac:dyDescent="0.25">
      <c r="A7" s="1"/>
      <c r="B7" s="111" t="s">
        <v>84</v>
      </c>
      <c r="C7" s="112" t="s">
        <v>85</v>
      </c>
      <c r="D7" s="113" t="s">
        <v>80</v>
      </c>
      <c r="E7" s="151" t="s">
        <v>37</v>
      </c>
      <c r="F7" s="83"/>
      <c r="G7" s="114">
        <v>1</v>
      </c>
      <c r="H7" s="115"/>
      <c r="I7" s="114"/>
      <c r="J7" s="102"/>
      <c r="K7" s="102" t="s">
        <v>88</v>
      </c>
      <c r="L7" s="102" t="s">
        <v>93</v>
      </c>
      <c r="M7" s="102">
        <v>1</v>
      </c>
      <c r="N7" s="114"/>
      <c r="O7" s="115">
        <v>2</v>
      </c>
      <c r="P7" s="115"/>
      <c r="Q7" s="129" t="s">
        <v>104</v>
      </c>
      <c r="R7" s="129"/>
      <c r="S7" s="129" t="s">
        <v>100</v>
      </c>
      <c r="T7" s="129" t="s">
        <v>105</v>
      </c>
      <c r="U7" s="129" t="s">
        <v>106</v>
      </c>
      <c r="V7" s="116">
        <v>0.5</v>
      </c>
      <c r="W7" s="112" t="s">
        <v>86</v>
      </c>
      <c r="X7" s="117" t="s">
        <v>87</v>
      </c>
      <c r="Y7" s="90"/>
      <c r="Z7" s="90"/>
      <c r="AA7" s="90"/>
      <c r="AB7" s="90"/>
      <c r="AC7" s="90"/>
      <c r="AD7" s="90"/>
    </row>
    <row r="8" spans="1:32" x14ac:dyDescent="0.25">
      <c r="A8" s="1"/>
      <c r="B8" s="94" t="s">
        <v>78</v>
      </c>
      <c r="C8" s="95" t="s">
        <v>79</v>
      </c>
      <c r="D8" s="96" t="s">
        <v>80</v>
      </c>
      <c r="E8" s="151" t="s">
        <v>37</v>
      </c>
      <c r="F8" s="83"/>
      <c r="G8" s="114">
        <v>1</v>
      </c>
      <c r="H8" s="100"/>
      <c r="I8" s="100"/>
      <c r="J8" s="101" t="s">
        <v>83</v>
      </c>
      <c r="K8" s="101">
        <v>9</v>
      </c>
      <c r="L8" s="102"/>
      <c r="M8" s="101">
        <v>1</v>
      </c>
      <c r="N8" s="99"/>
      <c r="O8" s="100"/>
      <c r="P8" s="100">
        <v>1</v>
      </c>
      <c r="Q8" s="128" t="s">
        <v>107</v>
      </c>
      <c r="R8" s="128"/>
      <c r="S8" s="128" t="s">
        <v>100</v>
      </c>
      <c r="T8" s="128" t="s">
        <v>101</v>
      </c>
      <c r="U8" s="128" t="s">
        <v>102</v>
      </c>
      <c r="V8" s="103">
        <v>0.5</v>
      </c>
      <c r="W8" s="95" t="s">
        <v>81</v>
      </c>
      <c r="X8" s="104" t="s">
        <v>82</v>
      </c>
      <c r="Y8" s="90"/>
      <c r="Z8" s="90"/>
      <c r="AA8" s="90"/>
      <c r="AB8" s="90"/>
      <c r="AC8" s="90"/>
      <c r="AD8" s="90"/>
    </row>
    <row r="9" spans="1:32" s="23" customFormat="1" ht="15" customHeight="1" x14ac:dyDescent="0.2">
      <c r="A9" s="1"/>
      <c r="B9" s="134" t="s">
        <v>7</v>
      </c>
      <c r="C9" s="135"/>
      <c r="D9" s="136"/>
      <c r="E9" s="137"/>
      <c r="F9" s="46"/>
      <c r="G9" s="138">
        <v>1</v>
      </c>
      <c r="H9" s="138"/>
      <c r="I9" s="138"/>
      <c r="J9" s="135"/>
      <c r="K9" s="135"/>
      <c r="L9" s="135"/>
      <c r="M9" s="138">
        <v>2</v>
      </c>
      <c r="N9" s="138"/>
      <c r="O9" s="138">
        <v>2</v>
      </c>
      <c r="P9" s="138">
        <v>1</v>
      </c>
      <c r="Q9" s="139" t="s">
        <v>109</v>
      </c>
      <c r="R9" s="139"/>
      <c r="S9" s="139" t="s">
        <v>107</v>
      </c>
      <c r="T9" s="139" t="s">
        <v>107</v>
      </c>
      <c r="U9" s="139" t="s">
        <v>107</v>
      </c>
      <c r="V9" s="140">
        <v>0.5</v>
      </c>
      <c r="W9" s="141"/>
      <c r="X9" s="139"/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142"/>
      <c r="C10" s="143"/>
      <c r="D10" s="144"/>
      <c r="E10" s="145"/>
      <c r="F10" s="146"/>
      <c r="G10" s="143"/>
      <c r="H10" s="143"/>
      <c r="I10" s="143"/>
      <c r="J10" s="144"/>
      <c r="K10" s="144"/>
      <c r="L10" s="144"/>
      <c r="M10" s="143"/>
      <c r="N10" s="143"/>
      <c r="O10" s="143"/>
      <c r="P10" s="143"/>
      <c r="Q10" s="147"/>
      <c r="R10" s="147"/>
      <c r="S10" s="147"/>
      <c r="T10" s="148"/>
      <c r="U10" s="148"/>
      <c r="V10" s="146"/>
      <c r="W10" s="149"/>
      <c r="X10" s="150"/>
      <c r="Y10" s="90"/>
      <c r="Z10" s="90"/>
      <c r="AA10" s="90"/>
      <c r="AB10" s="90"/>
      <c r="AC10" s="90"/>
      <c r="AD10" s="90"/>
    </row>
    <row r="11" spans="1:32" x14ac:dyDescent="0.25">
      <c r="A11" s="9"/>
      <c r="B11" s="105"/>
      <c r="C11" s="41"/>
      <c r="D11" s="24"/>
      <c r="E11" s="106"/>
      <c r="F11" s="105"/>
      <c r="G11" s="41"/>
      <c r="H11" s="46"/>
      <c r="I11" s="41"/>
      <c r="J11" s="24"/>
      <c r="K11" s="24"/>
      <c r="L11" s="24"/>
      <c r="M11" s="41"/>
      <c r="N11" s="41"/>
      <c r="O11" s="41"/>
      <c r="P11" s="41"/>
      <c r="Q11" s="130"/>
      <c r="R11" s="130"/>
      <c r="S11" s="130"/>
      <c r="T11" s="131"/>
      <c r="U11" s="131"/>
      <c r="V11" s="105"/>
      <c r="W11" s="107"/>
      <c r="X11" s="41"/>
      <c r="Y11" s="90"/>
      <c r="Z11" s="90"/>
      <c r="AA11" s="90"/>
      <c r="AB11" s="90"/>
      <c r="AC11" s="90"/>
      <c r="AD11" s="90"/>
    </row>
    <row r="12" spans="1:32" x14ac:dyDescent="0.25">
      <c r="A12" s="9"/>
      <c r="B12" s="105"/>
      <c r="C12" s="41"/>
      <c r="D12" s="105"/>
      <c r="E12" s="108"/>
      <c r="G12" s="41"/>
      <c r="H12" s="46"/>
      <c r="I12" s="41"/>
      <c r="J12" s="24"/>
      <c r="K12" s="24"/>
      <c r="L12" s="24"/>
      <c r="M12" s="41"/>
      <c r="N12" s="41"/>
      <c r="O12" s="41"/>
      <c r="P12" s="41"/>
      <c r="Q12" s="130"/>
      <c r="R12" s="130"/>
      <c r="S12" s="130"/>
      <c r="T12" s="130"/>
      <c r="U12" s="130"/>
      <c r="V12" s="41"/>
      <c r="W12" s="105"/>
      <c r="X12" s="41"/>
      <c r="Y12" s="90"/>
      <c r="Z12" s="90"/>
      <c r="AA12" s="90"/>
      <c r="AB12" s="90"/>
      <c r="AC12" s="90"/>
      <c r="AD12" s="90"/>
    </row>
    <row r="13" spans="1:32" x14ac:dyDescent="0.25">
      <c r="A13" s="9"/>
      <c r="B13" s="105"/>
      <c r="C13" s="41"/>
      <c r="D13" s="105"/>
      <c r="E13" s="108"/>
      <c r="G13" s="41"/>
      <c r="H13" s="46"/>
      <c r="I13" s="41"/>
      <c r="J13" s="24"/>
      <c r="K13" s="24"/>
      <c r="L13" s="24"/>
      <c r="M13" s="41"/>
      <c r="N13" s="41"/>
      <c r="O13" s="41"/>
      <c r="P13" s="41"/>
      <c r="Q13" s="130"/>
      <c r="R13" s="130"/>
      <c r="S13" s="130"/>
      <c r="T13" s="130"/>
      <c r="U13" s="130"/>
      <c r="V13" s="41"/>
      <c r="W13" s="105"/>
      <c r="X13" s="41"/>
      <c r="Y13" s="90"/>
      <c r="Z13" s="90"/>
      <c r="AA13" s="90"/>
      <c r="AB13" s="90"/>
      <c r="AC13" s="90"/>
      <c r="AD13" s="90"/>
    </row>
    <row r="14" spans="1:32" x14ac:dyDescent="0.25">
      <c r="A14" s="9"/>
      <c r="B14" s="105"/>
      <c r="C14" s="41"/>
      <c r="D14" s="105"/>
      <c r="E14" s="108"/>
      <c r="G14" s="41"/>
      <c r="H14" s="46"/>
      <c r="I14" s="41"/>
      <c r="J14" s="24"/>
      <c r="K14" s="24"/>
      <c r="L14" s="24"/>
      <c r="M14" s="41"/>
      <c r="N14" s="41"/>
      <c r="O14" s="41"/>
      <c r="P14" s="41"/>
      <c r="Q14" s="130"/>
      <c r="R14" s="130"/>
      <c r="S14" s="130"/>
      <c r="T14" s="130"/>
      <c r="U14" s="130"/>
      <c r="V14" s="41"/>
      <c r="W14" s="105"/>
      <c r="X14" s="41"/>
      <c r="Y14" s="90"/>
      <c r="Z14" s="90"/>
      <c r="AA14" s="90"/>
      <c r="AB14" s="90"/>
      <c r="AC14" s="90"/>
      <c r="AD14" s="90"/>
    </row>
    <row r="15" spans="1:32" x14ac:dyDescent="0.25">
      <c r="A15" s="9"/>
      <c r="B15" s="105"/>
      <c r="C15" s="41"/>
      <c r="D15" s="105"/>
      <c r="E15" s="108"/>
      <c r="G15" s="41"/>
      <c r="H15" s="46"/>
      <c r="I15" s="41"/>
      <c r="J15" s="24"/>
      <c r="K15" s="24"/>
      <c r="L15" s="24"/>
      <c r="M15" s="41"/>
      <c r="N15" s="41"/>
      <c r="O15" s="41"/>
      <c r="P15" s="41"/>
      <c r="Q15" s="130"/>
      <c r="R15" s="130"/>
      <c r="S15" s="130"/>
      <c r="T15" s="130"/>
      <c r="U15" s="130"/>
      <c r="V15" s="41"/>
      <c r="W15" s="105"/>
      <c r="X15" s="41"/>
      <c r="Y15" s="90"/>
      <c r="Z15" s="90"/>
      <c r="AA15" s="90"/>
      <c r="AB15" s="90"/>
      <c r="AC15" s="90"/>
      <c r="AD15" s="90"/>
    </row>
    <row r="16" spans="1:32" x14ac:dyDescent="0.25">
      <c r="A16" s="9"/>
      <c r="B16" s="105"/>
      <c r="C16" s="41"/>
      <c r="D16" s="105"/>
      <c r="E16" s="108"/>
      <c r="G16" s="41"/>
      <c r="H16" s="46"/>
      <c r="I16" s="41"/>
      <c r="J16" s="24"/>
      <c r="K16" s="24"/>
      <c r="L16" s="24"/>
      <c r="M16" s="41"/>
      <c r="N16" s="41"/>
      <c r="O16" s="41"/>
      <c r="P16" s="41"/>
      <c r="Q16" s="130"/>
      <c r="R16" s="130"/>
      <c r="S16" s="130"/>
      <c r="T16" s="130"/>
      <c r="U16" s="130"/>
      <c r="V16" s="41"/>
      <c r="W16" s="105"/>
      <c r="X16" s="41"/>
      <c r="Y16" s="90"/>
      <c r="Z16" s="90"/>
      <c r="AA16" s="90"/>
      <c r="AB16" s="90"/>
      <c r="AC16" s="90"/>
      <c r="AD16" s="90"/>
    </row>
    <row r="17" spans="1:30" x14ac:dyDescent="0.25">
      <c r="A17" s="9"/>
      <c r="B17" s="105"/>
      <c r="C17" s="41"/>
      <c r="D17" s="105"/>
      <c r="E17" s="108"/>
      <c r="G17" s="41"/>
      <c r="H17" s="46"/>
      <c r="I17" s="41"/>
      <c r="J17" s="24"/>
      <c r="K17" s="24"/>
      <c r="L17" s="24"/>
      <c r="M17" s="41"/>
      <c r="N17" s="41"/>
      <c r="O17" s="41"/>
      <c r="P17" s="41"/>
      <c r="Q17" s="130"/>
      <c r="R17" s="130"/>
      <c r="S17" s="130"/>
      <c r="T17" s="130"/>
      <c r="U17" s="130"/>
      <c r="V17" s="41"/>
      <c r="W17" s="105"/>
      <c r="X17" s="41"/>
      <c r="Y17" s="90"/>
      <c r="Z17" s="90"/>
      <c r="AA17" s="90"/>
      <c r="AB17" s="90"/>
      <c r="AC17" s="90"/>
      <c r="AD17" s="90"/>
    </row>
    <row r="18" spans="1:30" x14ac:dyDescent="0.25">
      <c r="A18" s="9"/>
      <c r="B18" s="105"/>
      <c r="C18" s="41"/>
      <c r="D18" s="105"/>
      <c r="E18" s="108"/>
      <c r="G18" s="41"/>
      <c r="H18" s="46"/>
      <c r="I18" s="41"/>
      <c r="J18" s="24"/>
      <c r="K18" s="24"/>
      <c r="L18" s="24"/>
      <c r="M18" s="41"/>
      <c r="N18" s="41"/>
      <c r="O18" s="41"/>
      <c r="P18" s="41"/>
      <c r="Q18" s="130"/>
      <c r="R18" s="130"/>
      <c r="S18" s="130"/>
      <c r="T18" s="130"/>
      <c r="U18" s="130"/>
      <c r="V18" s="41"/>
      <c r="W18" s="105"/>
      <c r="X18" s="41"/>
      <c r="Y18" s="90"/>
      <c r="Z18" s="90"/>
      <c r="AA18" s="90"/>
      <c r="AB18" s="90"/>
      <c r="AC18" s="90"/>
      <c r="AD18" s="90"/>
    </row>
    <row r="19" spans="1:30" x14ac:dyDescent="0.25">
      <c r="A19" s="9"/>
      <c r="B19" s="105"/>
      <c r="C19" s="41"/>
      <c r="D19" s="105"/>
      <c r="E19" s="108"/>
      <c r="G19" s="41"/>
      <c r="H19" s="46"/>
      <c r="I19" s="41"/>
      <c r="J19" s="24"/>
      <c r="K19" s="24"/>
      <c r="L19" s="24"/>
      <c r="M19" s="41"/>
      <c r="N19" s="41"/>
      <c r="O19" s="41"/>
      <c r="P19" s="41"/>
      <c r="Q19" s="130"/>
      <c r="R19" s="130"/>
      <c r="S19" s="130"/>
      <c r="T19" s="130"/>
      <c r="U19" s="130"/>
      <c r="V19" s="41"/>
      <c r="W19" s="105"/>
      <c r="X19" s="41"/>
      <c r="Y19" s="90"/>
      <c r="Z19" s="90"/>
      <c r="AA19" s="90"/>
      <c r="AB19" s="90"/>
      <c r="AC19" s="90"/>
      <c r="AD19" s="90"/>
    </row>
    <row r="20" spans="1:30" x14ac:dyDescent="0.25">
      <c r="A20" s="9"/>
      <c r="B20" s="105"/>
      <c r="C20" s="41"/>
      <c r="D20" s="105"/>
      <c r="E20" s="108"/>
      <c r="G20" s="41"/>
      <c r="H20" s="46"/>
      <c r="I20" s="41"/>
      <c r="J20" s="24"/>
      <c r="K20" s="24"/>
      <c r="L20" s="24"/>
      <c r="M20" s="41"/>
      <c r="N20" s="41"/>
      <c r="O20" s="41"/>
      <c r="P20" s="41"/>
      <c r="Q20" s="130"/>
      <c r="R20" s="130"/>
      <c r="S20" s="130"/>
      <c r="T20" s="130"/>
      <c r="U20" s="130"/>
      <c r="V20" s="41"/>
      <c r="W20" s="105"/>
      <c r="X20" s="41"/>
      <c r="Y20" s="90"/>
      <c r="Z20" s="90"/>
      <c r="AA20" s="90"/>
      <c r="AB20" s="90"/>
      <c r="AC20" s="90"/>
      <c r="AD20" s="90"/>
    </row>
    <row r="21" spans="1:30" x14ac:dyDescent="0.25">
      <c r="A21" s="9"/>
      <c r="B21" s="105"/>
      <c r="C21" s="41"/>
      <c r="D21" s="105"/>
      <c r="E21" s="108"/>
      <c r="G21" s="41"/>
      <c r="H21" s="46"/>
      <c r="I21" s="41"/>
      <c r="J21" s="24"/>
      <c r="K21" s="24"/>
      <c r="L21" s="24"/>
      <c r="M21" s="41"/>
      <c r="N21" s="41"/>
      <c r="O21" s="41"/>
      <c r="P21" s="41"/>
      <c r="Q21" s="130"/>
      <c r="R21" s="130"/>
      <c r="S21" s="130"/>
      <c r="T21" s="130"/>
      <c r="U21" s="130"/>
      <c r="V21" s="41"/>
      <c r="W21" s="105"/>
      <c r="X21" s="41"/>
      <c r="Y21" s="90"/>
      <c r="Z21" s="90"/>
      <c r="AA21" s="90"/>
      <c r="AB21" s="90"/>
      <c r="AC21" s="90"/>
      <c r="AD21" s="90"/>
    </row>
    <row r="22" spans="1:30" x14ac:dyDescent="0.25">
      <c r="A22" s="9"/>
      <c r="B22" s="105"/>
      <c r="C22" s="41"/>
      <c r="D22" s="105"/>
      <c r="E22" s="108"/>
      <c r="G22" s="41"/>
      <c r="H22" s="46"/>
      <c r="I22" s="41"/>
      <c r="J22" s="24"/>
      <c r="K22" s="24"/>
      <c r="L22" s="24"/>
      <c r="M22" s="41"/>
      <c r="N22" s="41"/>
      <c r="O22" s="41"/>
      <c r="P22" s="41"/>
      <c r="Q22" s="130"/>
      <c r="R22" s="130"/>
      <c r="S22" s="130"/>
      <c r="T22" s="130"/>
      <c r="U22" s="130"/>
      <c r="V22" s="41"/>
      <c r="W22" s="105"/>
      <c r="X22" s="41"/>
      <c r="Y22" s="90"/>
      <c r="Z22" s="90"/>
      <c r="AA22" s="90"/>
      <c r="AB22" s="90"/>
      <c r="AC22" s="90"/>
      <c r="AD22" s="90"/>
    </row>
    <row r="23" spans="1:30" x14ac:dyDescent="0.25">
      <c r="A23" s="9"/>
      <c r="B23" s="105"/>
      <c r="C23" s="41"/>
      <c r="D23" s="105"/>
      <c r="E23" s="108"/>
      <c r="G23" s="41"/>
      <c r="H23" s="46"/>
      <c r="I23" s="41"/>
      <c r="J23" s="24"/>
      <c r="K23" s="24"/>
      <c r="L23" s="24"/>
      <c r="M23" s="41"/>
      <c r="N23" s="41"/>
      <c r="O23" s="41"/>
      <c r="P23" s="41"/>
      <c r="Q23" s="130"/>
      <c r="R23" s="130"/>
      <c r="S23" s="130"/>
      <c r="T23" s="130"/>
      <c r="U23" s="130"/>
      <c r="V23" s="41"/>
      <c r="W23" s="105"/>
      <c r="X23" s="41"/>
      <c r="Y23" s="90"/>
      <c r="Z23" s="90"/>
      <c r="AA23" s="90"/>
      <c r="AB23" s="90"/>
      <c r="AC23" s="90"/>
      <c r="AD23" s="90"/>
    </row>
    <row r="24" spans="1:30" x14ac:dyDescent="0.25">
      <c r="A24" s="9"/>
      <c r="B24" s="105"/>
      <c r="C24" s="41"/>
      <c r="D24" s="105"/>
      <c r="E24" s="108"/>
      <c r="G24" s="41"/>
      <c r="H24" s="46"/>
      <c r="I24" s="41"/>
      <c r="J24" s="24"/>
      <c r="K24" s="24"/>
      <c r="L24" s="24"/>
      <c r="M24" s="41"/>
      <c r="N24" s="41"/>
      <c r="O24" s="41"/>
      <c r="P24" s="41"/>
      <c r="Q24" s="130"/>
      <c r="R24" s="130"/>
      <c r="S24" s="130"/>
      <c r="T24" s="130"/>
      <c r="U24" s="130"/>
      <c r="V24" s="41"/>
      <c r="W24" s="105"/>
      <c r="X24" s="41"/>
      <c r="Y24" s="90"/>
      <c r="Z24" s="90"/>
      <c r="AA24" s="90"/>
      <c r="AB24" s="90"/>
      <c r="AC24" s="90"/>
      <c r="AD24" s="90"/>
    </row>
    <row r="25" spans="1:30" x14ac:dyDescent="0.25">
      <c r="A25" s="9"/>
      <c r="B25" s="105"/>
      <c r="C25" s="41"/>
      <c r="D25" s="105"/>
      <c r="E25" s="108"/>
      <c r="G25" s="41"/>
      <c r="H25" s="46"/>
      <c r="I25" s="41"/>
      <c r="J25" s="24"/>
      <c r="K25" s="24"/>
      <c r="L25" s="24"/>
      <c r="M25" s="41"/>
      <c r="N25" s="41"/>
      <c r="O25" s="41"/>
      <c r="P25" s="41"/>
      <c r="Q25" s="130"/>
      <c r="R25" s="130"/>
      <c r="S25" s="130"/>
      <c r="T25" s="130"/>
      <c r="U25" s="130"/>
      <c r="V25" s="41"/>
      <c r="W25" s="105"/>
      <c r="X25" s="41"/>
      <c r="Y25" s="90"/>
      <c r="Z25" s="90"/>
      <c r="AA25" s="90"/>
      <c r="AB25" s="90"/>
      <c r="AC25" s="90"/>
      <c r="AD25" s="90"/>
    </row>
    <row r="26" spans="1:30" x14ac:dyDescent="0.25">
      <c r="A26" s="9"/>
      <c r="B26" s="105"/>
      <c r="C26" s="41"/>
      <c r="D26" s="105"/>
      <c r="E26" s="108"/>
      <c r="G26" s="41"/>
      <c r="H26" s="46"/>
      <c r="I26" s="41"/>
      <c r="J26" s="24"/>
      <c r="K26" s="24"/>
      <c r="L26" s="24"/>
      <c r="M26" s="41"/>
      <c r="N26" s="41"/>
      <c r="O26" s="41"/>
      <c r="P26" s="41"/>
      <c r="Q26" s="130"/>
      <c r="R26" s="130"/>
      <c r="S26" s="130"/>
      <c r="T26" s="130"/>
      <c r="U26" s="130"/>
      <c r="V26" s="41"/>
      <c r="W26" s="105"/>
      <c r="X26" s="41"/>
      <c r="Y26" s="90"/>
      <c r="Z26" s="90"/>
      <c r="AA26" s="90"/>
      <c r="AB26" s="90"/>
      <c r="AC26" s="90"/>
      <c r="AD26" s="90"/>
    </row>
    <row r="27" spans="1:30" x14ac:dyDescent="0.25">
      <c r="A27" s="9"/>
      <c r="B27" s="105"/>
      <c r="C27" s="41"/>
      <c r="D27" s="105"/>
      <c r="E27" s="108"/>
      <c r="G27" s="41"/>
      <c r="H27" s="46"/>
      <c r="I27" s="41"/>
      <c r="J27" s="24"/>
      <c r="K27" s="24"/>
      <c r="L27" s="24"/>
      <c r="M27" s="41"/>
      <c r="N27" s="41"/>
      <c r="O27" s="41"/>
      <c r="P27" s="41"/>
      <c r="Q27" s="130"/>
      <c r="R27" s="130"/>
      <c r="S27" s="130"/>
      <c r="T27" s="130"/>
      <c r="U27" s="130"/>
      <c r="V27" s="41"/>
      <c r="W27" s="105"/>
      <c r="X27" s="41"/>
      <c r="Y27" s="90"/>
      <c r="Z27" s="90"/>
      <c r="AA27" s="90"/>
      <c r="AB27" s="90"/>
      <c r="AC27" s="90"/>
      <c r="AD27" s="90"/>
    </row>
    <row r="28" spans="1:30" x14ac:dyDescent="0.25">
      <c r="A28" s="9"/>
      <c r="B28" s="105"/>
      <c r="C28" s="41"/>
      <c r="D28" s="105"/>
      <c r="E28" s="108"/>
      <c r="G28" s="41"/>
      <c r="H28" s="46"/>
      <c r="I28" s="41"/>
      <c r="J28" s="24"/>
      <c r="K28" s="24"/>
      <c r="L28" s="24"/>
      <c r="M28" s="41"/>
      <c r="N28" s="41"/>
      <c r="O28" s="41"/>
      <c r="P28" s="41"/>
      <c r="Q28" s="130"/>
      <c r="R28" s="130"/>
      <c r="S28" s="130"/>
      <c r="T28" s="130"/>
      <c r="U28" s="130"/>
      <c r="V28" s="41"/>
      <c r="W28" s="105"/>
      <c r="X28" s="41"/>
      <c r="Y28" s="90"/>
      <c r="Z28" s="90"/>
      <c r="AA28" s="90"/>
      <c r="AB28" s="90"/>
      <c r="AC28" s="90"/>
      <c r="AD28" s="90"/>
    </row>
    <row r="29" spans="1:30" x14ac:dyDescent="0.25">
      <c r="A29" s="9"/>
      <c r="B29" s="105"/>
      <c r="C29" s="41"/>
      <c r="D29" s="105"/>
      <c r="E29" s="108"/>
      <c r="G29" s="41"/>
      <c r="H29" s="46"/>
      <c r="I29" s="41"/>
      <c r="J29" s="24"/>
      <c r="K29" s="24"/>
      <c r="L29" s="24"/>
      <c r="M29" s="41"/>
      <c r="N29" s="41"/>
      <c r="O29" s="41"/>
      <c r="P29" s="41"/>
      <c r="Q29" s="130"/>
      <c r="R29" s="130"/>
      <c r="S29" s="130"/>
      <c r="T29" s="130"/>
      <c r="U29" s="130"/>
      <c r="V29" s="41"/>
      <c r="W29" s="105"/>
      <c r="X29" s="41"/>
      <c r="Y29" s="90"/>
      <c r="Z29" s="90"/>
      <c r="AA29" s="90"/>
      <c r="AB29" s="90"/>
      <c r="AC29" s="90"/>
      <c r="AD29" s="90"/>
    </row>
    <row r="30" spans="1:30" x14ac:dyDescent="0.25">
      <c r="A30" s="9"/>
      <c r="B30" s="105"/>
      <c r="C30" s="41"/>
      <c r="D30" s="105"/>
      <c r="E30" s="108"/>
      <c r="G30" s="41"/>
      <c r="H30" s="46"/>
      <c r="I30" s="41"/>
      <c r="J30" s="24"/>
      <c r="K30" s="24"/>
      <c r="L30" s="24"/>
      <c r="M30" s="41"/>
      <c r="N30" s="41"/>
      <c r="O30" s="41"/>
      <c r="P30" s="41"/>
      <c r="Q30" s="130"/>
      <c r="R30" s="130"/>
      <c r="S30" s="130"/>
      <c r="T30" s="130"/>
      <c r="U30" s="130"/>
      <c r="V30" s="41"/>
      <c r="W30" s="105"/>
      <c r="X30" s="41"/>
      <c r="Y30" s="90"/>
      <c r="Z30" s="90"/>
      <c r="AA30" s="90"/>
      <c r="AB30" s="90"/>
      <c r="AC30" s="90"/>
      <c r="AD30" s="90"/>
    </row>
    <row r="31" spans="1:30" x14ac:dyDescent="0.25">
      <c r="A31" s="9"/>
      <c r="B31" s="105"/>
      <c r="C31" s="41"/>
      <c r="D31" s="105"/>
      <c r="E31" s="108"/>
      <c r="G31" s="41"/>
      <c r="H31" s="46"/>
      <c r="I31" s="41"/>
      <c r="J31" s="24"/>
      <c r="K31" s="24"/>
      <c r="L31" s="24"/>
      <c r="M31" s="41"/>
      <c r="N31" s="41"/>
      <c r="O31" s="41"/>
      <c r="P31" s="41"/>
      <c r="Q31" s="130"/>
      <c r="R31" s="130"/>
      <c r="S31" s="130"/>
      <c r="T31" s="130"/>
      <c r="U31" s="130"/>
      <c r="V31" s="41"/>
      <c r="W31" s="105"/>
      <c r="X31" s="41"/>
      <c r="Y31" s="90"/>
      <c r="Z31" s="90"/>
      <c r="AA31" s="90"/>
      <c r="AB31" s="90"/>
      <c r="AC31" s="90"/>
      <c r="AD31" s="90"/>
    </row>
    <row r="32" spans="1:30" x14ac:dyDescent="0.25">
      <c r="A32" s="9"/>
      <c r="B32" s="105"/>
      <c r="C32" s="41"/>
      <c r="D32" s="105"/>
      <c r="E32" s="108"/>
      <c r="G32" s="41"/>
      <c r="H32" s="46"/>
      <c r="I32" s="41"/>
      <c r="J32" s="24"/>
      <c r="K32" s="24"/>
      <c r="L32" s="24"/>
      <c r="M32" s="41"/>
      <c r="N32" s="41"/>
      <c r="O32" s="41"/>
      <c r="P32" s="41"/>
      <c r="Q32" s="130"/>
      <c r="R32" s="130"/>
      <c r="S32" s="130"/>
      <c r="T32" s="130"/>
      <c r="U32" s="130"/>
      <c r="V32" s="41"/>
      <c r="W32" s="105"/>
      <c r="X32" s="41"/>
      <c r="Y32" s="90"/>
      <c r="Z32" s="90"/>
      <c r="AA32" s="90"/>
      <c r="AB32" s="90"/>
      <c r="AC32" s="90"/>
      <c r="AD32" s="90"/>
    </row>
    <row r="33" spans="1:30" x14ac:dyDescent="0.25">
      <c r="A33" s="9"/>
      <c r="B33" s="105"/>
      <c r="C33" s="41"/>
      <c r="D33" s="105"/>
      <c r="E33" s="108"/>
      <c r="G33" s="41"/>
      <c r="H33" s="46"/>
      <c r="I33" s="41"/>
      <c r="J33" s="24"/>
      <c r="K33" s="24"/>
      <c r="L33" s="24"/>
      <c r="M33" s="41"/>
      <c r="N33" s="41"/>
      <c r="O33" s="41"/>
      <c r="P33" s="41"/>
      <c r="Q33" s="130"/>
      <c r="R33" s="130"/>
      <c r="S33" s="130"/>
      <c r="T33" s="130"/>
      <c r="U33" s="130"/>
      <c r="V33" s="41"/>
      <c r="W33" s="105"/>
      <c r="X33" s="41"/>
      <c r="Y33" s="90"/>
      <c r="Z33" s="90"/>
      <c r="AA33" s="90"/>
      <c r="AB33" s="90"/>
      <c r="AC33" s="90"/>
      <c r="AD33" s="90"/>
    </row>
    <row r="34" spans="1:30" x14ac:dyDescent="0.25">
      <c r="A34" s="9"/>
      <c r="B34" s="105"/>
      <c r="C34" s="41"/>
      <c r="D34" s="105"/>
      <c r="E34" s="108"/>
      <c r="G34" s="41"/>
      <c r="H34" s="46"/>
      <c r="I34" s="41"/>
      <c r="J34" s="24"/>
      <c r="K34" s="24"/>
      <c r="L34" s="24"/>
      <c r="M34" s="41"/>
      <c r="N34" s="41"/>
      <c r="O34" s="41"/>
      <c r="P34" s="41"/>
      <c r="Q34" s="130"/>
      <c r="R34" s="130"/>
      <c r="S34" s="130"/>
      <c r="T34" s="130"/>
      <c r="U34" s="130"/>
      <c r="V34" s="41"/>
      <c r="W34" s="105"/>
      <c r="X34" s="41"/>
      <c r="Y34" s="90"/>
      <c r="Z34" s="90"/>
      <c r="AA34" s="90"/>
      <c r="AB34" s="90"/>
      <c r="AC34" s="90"/>
      <c r="AD34" s="90"/>
    </row>
    <row r="35" spans="1:30" x14ac:dyDescent="0.25">
      <c r="A35" s="9"/>
      <c r="B35" s="105"/>
      <c r="C35" s="41"/>
      <c r="D35" s="105"/>
      <c r="E35" s="108"/>
      <c r="G35" s="41"/>
      <c r="H35" s="46"/>
      <c r="I35" s="41"/>
      <c r="J35" s="24"/>
      <c r="K35" s="24"/>
      <c r="L35" s="24"/>
      <c r="M35" s="41"/>
      <c r="N35" s="41"/>
      <c r="O35" s="41"/>
      <c r="P35" s="41"/>
      <c r="Q35" s="130"/>
      <c r="R35" s="130"/>
      <c r="S35" s="130"/>
      <c r="T35" s="130"/>
      <c r="U35" s="130"/>
      <c r="V35" s="41"/>
      <c r="W35" s="105"/>
      <c r="X35" s="41"/>
      <c r="Y35" s="90"/>
      <c r="Z35" s="90"/>
      <c r="AA35" s="90"/>
      <c r="AB35" s="90"/>
      <c r="AC35" s="90"/>
      <c r="AD35" s="90"/>
    </row>
    <row r="36" spans="1:30" x14ac:dyDescent="0.25">
      <c r="A36" s="9"/>
      <c r="B36" s="105"/>
      <c r="C36" s="41"/>
      <c r="D36" s="105"/>
      <c r="E36" s="108"/>
      <c r="G36" s="41"/>
      <c r="H36" s="46"/>
      <c r="I36" s="41"/>
      <c r="J36" s="24"/>
      <c r="K36" s="24"/>
      <c r="L36" s="24"/>
      <c r="M36" s="41"/>
      <c r="N36" s="41"/>
      <c r="O36" s="41"/>
      <c r="P36" s="41"/>
      <c r="Q36" s="130"/>
      <c r="R36" s="130"/>
      <c r="S36" s="130"/>
      <c r="T36" s="130"/>
      <c r="U36" s="130"/>
      <c r="V36" s="41"/>
      <c r="W36" s="105"/>
      <c r="X36" s="41"/>
      <c r="Y36" s="90"/>
      <c r="Z36" s="90"/>
      <c r="AA36" s="90"/>
      <c r="AB36" s="90"/>
      <c r="AC36" s="90"/>
      <c r="AD36" s="90"/>
    </row>
    <row r="37" spans="1:30" x14ac:dyDescent="0.25">
      <c r="A37" s="9"/>
      <c r="B37" s="105"/>
      <c r="C37" s="41"/>
      <c r="D37" s="105"/>
      <c r="E37" s="108"/>
      <c r="G37" s="41"/>
      <c r="H37" s="46"/>
      <c r="I37" s="41"/>
      <c r="J37" s="24"/>
      <c r="K37" s="24"/>
      <c r="L37" s="24"/>
      <c r="M37" s="41"/>
      <c r="N37" s="41"/>
      <c r="O37" s="41"/>
      <c r="P37" s="41"/>
      <c r="Q37" s="130"/>
      <c r="R37" s="130"/>
      <c r="S37" s="130"/>
      <c r="T37" s="130"/>
      <c r="U37" s="130"/>
      <c r="V37" s="41"/>
      <c r="W37" s="105"/>
      <c r="X37" s="41"/>
      <c r="Y37" s="90"/>
      <c r="Z37" s="90"/>
      <c r="AA37" s="90"/>
      <c r="AB37" s="90"/>
      <c r="AC37" s="90"/>
      <c r="AD37" s="90"/>
    </row>
    <row r="38" spans="1:30" x14ac:dyDescent="0.25">
      <c r="A38" s="9"/>
      <c r="B38" s="105"/>
      <c r="C38" s="41"/>
      <c r="D38" s="105"/>
      <c r="E38" s="108"/>
      <c r="G38" s="41"/>
      <c r="H38" s="46"/>
      <c r="I38" s="41"/>
      <c r="J38" s="24"/>
      <c r="K38" s="24"/>
      <c r="L38" s="24"/>
      <c r="M38" s="41"/>
      <c r="N38" s="41"/>
      <c r="O38" s="41"/>
      <c r="P38" s="41"/>
      <c r="Q38" s="130"/>
      <c r="R38" s="130"/>
      <c r="S38" s="130"/>
      <c r="T38" s="130"/>
      <c r="U38" s="130"/>
      <c r="V38" s="41"/>
      <c r="W38" s="105"/>
      <c r="X38" s="41"/>
      <c r="Y38" s="90"/>
      <c r="Z38" s="90"/>
      <c r="AA38" s="90"/>
      <c r="AB38" s="90"/>
      <c r="AC38" s="90"/>
      <c r="AD38" s="90"/>
    </row>
    <row r="39" spans="1:30" x14ac:dyDescent="0.25">
      <c r="A39" s="9"/>
      <c r="B39" s="105"/>
      <c r="C39" s="41"/>
      <c r="D39" s="105"/>
      <c r="E39" s="108"/>
      <c r="G39" s="41"/>
      <c r="H39" s="46"/>
      <c r="I39" s="41"/>
      <c r="J39" s="24"/>
      <c r="K39" s="24"/>
      <c r="L39" s="24"/>
      <c r="M39" s="41"/>
      <c r="N39" s="41"/>
      <c r="O39" s="41"/>
      <c r="P39" s="41"/>
      <c r="Q39" s="130"/>
      <c r="R39" s="130"/>
      <c r="S39" s="130"/>
      <c r="T39" s="130"/>
      <c r="U39" s="130"/>
      <c r="V39" s="41"/>
      <c r="W39" s="105"/>
      <c r="X39" s="41"/>
      <c r="Y39" s="90"/>
      <c r="Z39" s="90"/>
      <c r="AA39" s="90"/>
      <c r="AB39" s="90"/>
      <c r="AC39" s="90"/>
      <c r="AD39" s="90"/>
    </row>
    <row r="40" spans="1:30" x14ac:dyDescent="0.25">
      <c r="A40" s="9"/>
      <c r="B40" s="105"/>
      <c r="C40" s="41"/>
      <c r="D40" s="105"/>
      <c r="E40" s="108"/>
      <c r="G40" s="41"/>
      <c r="H40" s="46"/>
      <c r="I40" s="41"/>
      <c r="J40" s="24"/>
      <c r="K40" s="24"/>
      <c r="L40" s="24"/>
      <c r="M40" s="41"/>
      <c r="N40" s="41"/>
      <c r="O40" s="41"/>
      <c r="P40" s="41"/>
      <c r="Q40" s="130"/>
      <c r="R40" s="130"/>
      <c r="S40" s="130"/>
      <c r="T40" s="130"/>
      <c r="U40" s="130"/>
      <c r="V40" s="41"/>
      <c r="W40" s="105"/>
      <c r="X40" s="41"/>
      <c r="Y40" s="90"/>
      <c r="Z40" s="90"/>
      <c r="AA40" s="90"/>
      <c r="AB40" s="90"/>
      <c r="AC40" s="90"/>
      <c r="AD40" s="90"/>
    </row>
    <row r="41" spans="1:30" x14ac:dyDescent="0.25">
      <c r="A41" s="9"/>
      <c r="B41" s="105"/>
      <c r="C41" s="41"/>
      <c r="D41" s="105"/>
      <c r="E41" s="108"/>
      <c r="G41" s="41"/>
      <c r="H41" s="46"/>
      <c r="I41" s="41"/>
      <c r="J41" s="24"/>
      <c r="K41" s="24"/>
      <c r="L41" s="24"/>
      <c r="M41" s="41"/>
      <c r="N41" s="41"/>
      <c r="O41" s="41"/>
      <c r="P41" s="41"/>
      <c r="Q41" s="130"/>
      <c r="R41" s="130"/>
      <c r="S41" s="130"/>
      <c r="T41" s="130"/>
      <c r="U41" s="130"/>
      <c r="V41" s="41"/>
      <c r="W41" s="105"/>
      <c r="X41" s="41"/>
      <c r="Y41" s="90"/>
      <c r="Z41" s="90"/>
      <c r="AA41" s="90"/>
      <c r="AB41" s="90"/>
      <c r="AC41" s="90"/>
      <c r="AD41" s="90"/>
    </row>
    <row r="42" spans="1:30" x14ac:dyDescent="0.25">
      <c r="A42" s="9"/>
      <c r="B42" s="105"/>
      <c r="C42" s="41"/>
      <c r="D42" s="105"/>
      <c r="E42" s="105"/>
      <c r="F42" s="24"/>
      <c r="G42" s="41"/>
      <c r="H42" s="46"/>
      <c r="I42" s="41"/>
      <c r="J42" s="24"/>
      <c r="K42" s="24"/>
      <c r="L42" s="24"/>
      <c r="M42" s="24"/>
      <c r="N42" s="78"/>
      <c r="O42" s="78"/>
      <c r="P42" s="24"/>
      <c r="Q42" s="132"/>
      <c r="R42" s="132"/>
      <c r="S42" s="132"/>
      <c r="T42" s="132"/>
      <c r="U42" s="132"/>
      <c r="V42" s="24"/>
      <c r="W42" s="105"/>
      <c r="X42" s="24"/>
      <c r="Y42" s="90"/>
      <c r="Z42" s="90"/>
      <c r="AA42" s="90"/>
      <c r="AB42" s="90"/>
      <c r="AC42" s="90"/>
      <c r="AD42" s="90"/>
    </row>
    <row r="43" spans="1:30" x14ac:dyDescent="0.25">
      <c r="A43" s="9"/>
      <c r="B43" s="105"/>
      <c r="C43" s="41"/>
      <c r="D43" s="105"/>
      <c r="E43" s="105"/>
      <c r="F43" s="24"/>
      <c r="G43" s="41"/>
      <c r="H43" s="46"/>
      <c r="I43" s="41"/>
      <c r="J43" s="24"/>
      <c r="K43" s="24"/>
      <c r="L43" s="24"/>
      <c r="M43" s="24"/>
      <c r="N43" s="78"/>
      <c r="O43" s="78"/>
      <c r="P43" s="24"/>
      <c r="Q43" s="132"/>
      <c r="R43" s="132"/>
      <c r="S43" s="132"/>
      <c r="T43" s="132"/>
      <c r="U43" s="132"/>
      <c r="V43" s="24"/>
      <c r="W43" s="105"/>
      <c r="X43" s="24"/>
      <c r="Y43" s="90"/>
      <c r="Z43" s="90"/>
      <c r="AA43" s="90"/>
      <c r="AB43" s="90"/>
      <c r="AC43" s="90"/>
      <c r="AD43" s="90"/>
    </row>
    <row r="44" spans="1:30" x14ac:dyDescent="0.25">
      <c r="A44" s="9"/>
      <c r="B44" s="105"/>
      <c r="C44" s="41"/>
      <c r="D44" s="105"/>
      <c r="E44" s="105"/>
      <c r="F44" s="24"/>
      <c r="G44" s="41"/>
      <c r="H44" s="46"/>
      <c r="I44" s="41"/>
      <c r="J44" s="24"/>
      <c r="K44" s="24"/>
      <c r="L44" s="24"/>
      <c r="M44" s="24"/>
      <c r="N44" s="78"/>
      <c r="O44" s="78"/>
      <c r="P44" s="24"/>
      <c r="Q44" s="132"/>
      <c r="R44" s="132"/>
      <c r="S44" s="132"/>
      <c r="T44" s="132"/>
      <c r="U44" s="132"/>
      <c r="V44" s="24"/>
      <c r="W44" s="105"/>
      <c r="X44" s="24"/>
      <c r="Y44" s="90"/>
      <c r="Z44" s="90"/>
      <c r="AA44" s="90"/>
      <c r="AB44" s="90"/>
      <c r="AC44" s="90"/>
      <c r="AD44" s="90"/>
    </row>
    <row r="45" spans="1:30" x14ac:dyDescent="0.25">
      <c r="A45" s="9"/>
      <c r="B45" s="105"/>
      <c r="C45" s="41"/>
      <c r="D45" s="105"/>
      <c r="E45" s="105"/>
      <c r="F45" s="24"/>
      <c r="G45" s="41"/>
      <c r="H45" s="46"/>
      <c r="I45" s="41"/>
      <c r="J45" s="24"/>
      <c r="K45" s="24"/>
      <c r="L45" s="24"/>
      <c r="M45" s="24"/>
      <c r="N45" s="78"/>
      <c r="O45" s="78"/>
      <c r="P45" s="24"/>
      <c r="Q45" s="132"/>
      <c r="R45" s="132"/>
      <c r="S45" s="132"/>
      <c r="T45" s="132"/>
      <c r="U45" s="132"/>
      <c r="V45" s="24"/>
      <c r="W45" s="105"/>
      <c r="X45" s="24"/>
      <c r="Y45" s="90"/>
      <c r="Z45" s="90"/>
      <c r="AA45" s="90"/>
      <c r="AB45" s="90"/>
      <c r="AC45" s="90"/>
      <c r="AD45" s="9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2020-08-29T21:04:37Z</dcterms:modified>
</cp:coreProperties>
</file>