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R8" i="3" l="1"/>
  <c r="O12" i="3" l="1"/>
  <c r="N12" i="3"/>
  <c r="M12" i="3"/>
  <c r="L12" i="3"/>
  <c r="J12" i="3"/>
  <c r="AG6" i="3" l="1"/>
  <c r="AG8" i="3" s="1"/>
  <c r="AS8" i="3"/>
  <c r="AQ8" i="3"/>
  <c r="AP8" i="3"/>
  <c r="AO8" i="3"/>
  <c r="AN8" i="3"/>
  <c r="AM8" i="3"/>
  <c r="AE8" i="3"/>
  <c r="AD8" i="3"/>
  <c r="AC8" i="3"/>
  <c r="AB8" i="3"/>
  <c r="AA8" i="3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I14" i="3" l="1"/>
  <c r="E13" i="3"/>
  <c r="E14" i="3" s="1"/>
  <c r="G13" i="3"/>
  <c r="G14" i="3" s="1"/>
  <c r="I13" i="3"/>
  <c r="K14" i="3"/>
  <c r="K13" i="3"/>
  <c r="J13" i="3" s="1"/>
  <c r="F13" i="3"/>
  <c r="F14" i="3" s="1"/>
  <c r="H13" i="3"/>
  <c r="J14" i="3"/>
  <c r="O13" i="3"/>
  <c r="AF8" i="3"/>
  <c r="O14" i="3" l="1"/>
  <c r="L13" i="3"/>
  <c r="N13" i="3"/>
  <c r="H14" i="3"/>
  <c r="M14" i="3" s="1"/>
  <c r="L14" i="3"/>
  <c r="M13" i="3"/>
  <c r="N14" i="3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<sst xmlns="http://schemas.openxmlformats.org/spreadsheetml/2006/main" count="75" uniqueCount="32">
  <si>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</si>
  <si>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</si>
  <si>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</si>
  <si>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</si>
  <si>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</si>
  <si>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</si>
  <si>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</si>
  <si>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</si>
  <si>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</si>
  <si>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</si>
  <si>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</si>
  <si>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</si>
  <si>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JoMa  2</t>
  </si>
  <si>
    <t>Seurat</t>
  </si>
  <si>
    <t>JoMa = Joensuun Maila  (1957),  kasvattajaseura</t>
  </si>
  <si>
    <t>YKKÖSPESIS</t>
  </si>
  <si>
    <t>12.</t>
  </si>
  <si>
    <t>Johan Kolström</t>
  </si>
  <si>
    <t>17.1.2000   Joensuu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</si>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</sst>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29" t="s">
        <v>17</v>
      </c>
      <c r="C1" s="30"/>
      <c r="D1" s="24"/>
      <c r="E1" s="31" t="s">
        <v>18</v>
      </c>
      <c r="F1" s="35"/>
      <c r="G1" s="36"/>
      <c r="H1" s="36"/>
      <c r="I1" s="37"/>
      <c r="J1" s="38"/>
      <c r="K1" s="39"/>
      <c r="L1" s="37"/>
      <c r="M1" s="37"/>
      <c r="N1" s="37"/>
      <c r="O1" s="37"/>
      <c r="P1" s="37"/>
      <c r="Q1" s="37"/>
      <c r="R1" s="38"/>
      <c r="S1" s="38"/>
      <c r="T1" s="38"/>
      <c r="U1" s="38"/>
      <c r="V1" s="38"/>
      <c r="W1" s="38"/>
      <c r="X1" s="38"/>
      <c r="Y1" s="38"/>
      <c r="Z1" s="38"/>
      <c r="AA1" s="35"/>
      <c r="AB1" s="35"/>
      <c r="AC1" s="36"/>
      <c r="AD1" s="36"/>
      <c r="AE1" s="37"/>
      <c r="AF1" s="38"/>
      <c r="AG1" s="39"/>
      <c r="AH1" s="37"/>
      <c r="AI1" s="37"/>
      <c r="AJ1" s="37"/>
      <c r="AK1" s="37"/>
      <c r="AL1" s="37"/>
      <c r="AM1" s="37"/>
      <c r="AN1" s="38"/>
      <c r="AO1" s="38"/>
      <c r="AP1" s="38"/>
      <c r="AQ1" s="38"/>
      <c r="AR1" s="38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25" t="s">
        <v>15</v>
      </c>
      <c r="C2" s="26"/>
      <c r="D2" s="27"/>
      <c r="E2" s="2" t="s">
        <v>7</v>
      </c>
      <c r="F2" s="3"/>
      <c r="G2" s="3"/>
      <c r="H2" s="3"/>
      <c r="I2" s="9"/>
      <c r="J2" s="4"/>
      <c r="K2" s="28"/>
      <c r="L2" s="11" t="s">
        <v>20</v>
      </c>
      <c r="M2" s="3"/>
      <c r="N2" s="3"/>
      <c r="O2" s="10"/>
      <c r="P2" s="8"/>
      <c r="Q2" s="11" t="s">
        <v>21</v>
      </c>
      <c r="R2" s="3"/>
      <c r="S2" s="3"/>
      <c r="T2" s="3"/>
      <c r="U2" s="9"/>
      <c r="V2" s="10"/>
      <c r="W2" s="8"/>
      <c r="X2" s="40" t="s">
        <v>22</v>
      </c>
      <c r="Y2" s="41"/>
      <c r="Z2" s="42"/>
      <c r="AA2" s="2" t="s">
        <v>7</v>
      </c>
      <c r="AB2" s="3"/>
      <c r="AC2" s="3"/>
      <c r="AD2" s="3"/>
      <c r="AE2" s="9"/>
      <c r="AF2" s="4"/>
      <c r="AG2" s="28"/>
      <c r="AH2" s="11" t="s">
        <v>23</v>
      </c>
      <c r="AI2" s="3"/>
      <c r="AJ2" s="3"/>
      <c r="AK2" s="10"/>
      <c r="AL2" s="8"/>
      <c r="AM2" s="11" t="s">
        <v>21</v>
      </c>
      <c r="AN2" s="3"/>
      <c r="AO2" s="3"/>
      <c r="AP2" s="3"/>
      <c r="AQ2" s="9"/>
      <c r="AR2" s="10"/>
      <c r="AS2" s="43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3"/>
      <c r="L3" s="7" t="s">
        <v>4</v>
      </c>
      <c r="M3" s="7" t="s">
        <v>5</v>
      </c>
      <c r="N3" s="7" t="s">
        <v>24</v>
      </c>
      <c r="O3" s="7" t="s">
        <v>8</v>
      </c>
      <c r="P3" s="12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3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3"/>
      <c r="AH3" s="7" t="s">
        <v>4</v>
      </c>
      <c r="AI3" s="7" t="s">
        <v>5</v>
      </c>
      <c r="AJ3" s="7" t="s">
        <v>24</v>
      </c>
      <c r="AK3" s="7" t="s">
        <v>8</v>
      </c>
      <c r="AL3" s="12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3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>
        <v>2016</v>
      </c>
      <c r="C4" s="15" t="s">
        <v>16</v>
      </c>
      <c r="D4" s="44" t="s">
        <v>12</v>
      </c>
      <c r="E4" s="13">
        <v>4</v>
      </c>
      <c r="F4" s="13">
        <v>0</v>
      </c>
      <c r="G4" s="13">
        <v>0</v>
      </c>
      <c r="H4" s="14">
        <v>1</v>
      </c>
      <c r="I4" s="13">
        <v>6</v>
      </c>
      <c r="J4" s="45">
        <v>0.42899999999999999</v>
      </c>
      <c r="K4" s="19">
        <v>14</v>
      </c>
      <c r="L4" s="46"/>
      <c r="M4" s="7"/>
      <c r="N4" s="7"/>
      <c r="O4" s="7"/>
      <c r="P4" s="12"/>
      <c r="Q4" s="13"/>
      <c r="R4" s="13"/>
      <c r="S4" s="14"/>
      <c r="T4" s="13"/>
      <c r="U4" s="13"/>
      <c r="V4" s="47"/>
      <c r="W4" s="19"/>
      <c r="X4" s="13"/>
      <c r="Y4" s="15"/>
      <c r="Z4" s="44"/>
      <c r="AA4" s="13"/>
      <c r="AB4" s="13"/>
      <c r="AC4" s="13"/>
      <c r="AD4" s="14"/>
      <c r="AE4" s="13"/>
      <c r="AF4" s="45"/>
      <c r="AG4" s="19"/>
      <c r="AH4" s="46"/>
      <c r="AI4" s="7"/>
      <c r="AJ4" s="7"/>
      <c r="AK4" s="7"/>
      <c r="AL4" s="12"/>
      <c r="AM4" s="13"/>
      <c r="AN4" s="13"/>
      <c r="AO4" s="13"/>
      <c r="AP4" s="13"/>
      <c r="AQ4" s="13"/>
      <c r="AR4" s="48"/>
      <c r="AS4" s="49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/>
      <c r="C5" s="15"/>
      <c r="D5" s="44"/>
      <c r="E5" s="13"/>
      <c r="F5" s="13"/>
      <c r="G5" s="13"/>
      <c r="H5" s="14"/>
      <c r="I5" s="13"/>
      <c r="J5" s="45"/>
      <c r="K5" s="19"/>
      <c r="L5" s="46"/>
      <c r="M5" s="7"/>
      <c r="N5" s="7"/>
      <c r="O5" s="7"/>
      <c r="P5" s="12"/>
      <c r="Q5" s="13"/>
      <c r="R5" s="13"/>
      <c r="S5" s="14"/>
      <c r="T5" s="13"/>
      <c r="U5" s="13"/>
      <c r="V5" s="47"/>
      <c r="W5" s="19"/>
      <c r="X5" s="13">
        <v>2017</v>
      </c>
      <c r="Y5" s="13" t="s">
        <v>19</v>
      </c>
      <c r="Z5" s="44" t="s">
        <v>12</v>
      </c>
      <c r="AA5" s="13">
        <v>15</v>
      </c>
      <c r="AB5" s="13">
        <v>0</v>
      </c>
      <c r="AC5" s="13">
        <v>5</v>
      </c>
      <c r="AD5" s="13">
        <v>1</v>
      </c>
      <c r="AE5" s="13">
        <v>29</v>
      </c>
      <c r="AF5" s="23">
        <v>0.36699999999999999</v>
      </c>
      <c r="AG5" s="70">
        <v>79</v>
      </c>
      <c r="AH5" s="7"/>
      <c r="AI5" s="7"/>
      <c r="AJ5" s="7"/>
      <c r="AK5" s="7"/>
      <c r="AL5" s="12"/>
      <c r="AM5" s="13"/>
      <c r="AN5" s="13"/>
      <c r="AO5" s="13"/>
      <c r="AP5" s="13"/>
      <c r="AQ5" s="13"/>
      <c r="AR5" s="48"/>
      <c r="AS5" s="49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3"/>
      <c r="C6" s="15"/>
      <c r="D6" s="44"/>
      <c r="E6" s="13"/>
      <c r="F6" s="13"/>
      <c r="G6" s="13"/>
      <c r="H6" s="14"/>
      <c r="I6" s="13"/>
      <c r="J6" s="45"/>
      <c r="K6" s="19"/>
      <c r="L6" s="46"/>
      <c r="M6" s="7"/>
      <c r="N6" s="7"/>
      <c r="O6" s="7"/>
      <c r="P6" s="12"/>
      <c r="Q6" s="13"/>
      <c r="R6" s="13"/>
      <c r="S6" s="14"/>
      <c r="T6" s="13"/>
      <c r="U6" s="13"/>
      <c r="V6" s="47"/>
      <c r="W6" s="19"/>
      <c r="X6" s="13">
        <v>2018</v>
      </c>
      <c r="Y6" s="13" t="s">
        <v>30</v>
      </c>
      <c r="Z6" s="44" t="s">
        <v>12</v>
      </c>
      <c r="AA6" s="13">
        <v>7</v>
      </c>
      <c r="AB6" s="13">
        <v>0</v>
      </c>
      <c r="AC6" s="13">
        <v>1</v>
      </c>
      <c r="AD6" s="13">
        <v>2</v>
      </c>
      <c r="AE6" s="13">
        <v>11</v>
      </c>
      <c r="AF6" s="23">
        <v>0.34370000000000001</v>
      </c>
      <c r="AG6" s="70">
        <f>PRODUCT(AE6/AF6)</f>
        <v>32.004655222577831</v>
      </c>
      <c r="AH6" s="7"/>
      <c r="AI6" s="7"/>
      <c r="AJ6" s="7"/>
      <c r="AK6" s="7"/>
      <c r="AL6" s="12"/>
      <c r="AM6" s="13"/>
      <c r="AN6" s="13"/>
      <c r="AO6" s="13"/>
      <c r="AP6" s="13"/>
      <c r="AQ6" s="13"/>
      <c r="AR6" s="48"/>
      <c r="AS6" s="49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3"/>
      <c r="C7" s="15"/>
      <c r="D7" s="44"/>
      <c r="E7" s="13"/>
      <c r="F7" s="13"/>
      <c r="G7" s="13"/>
      <c r="H7" s="14"/>
      <c r="I7" s="13"/>
      <c r="J7" s="45"/>
      <c r="K7" s="19"/>
      <c r="L7" s="46"/>
      <c r="M7" s="7"/>
      <c r="N7" s="7"/>
      <c r="O7" s="7"/>
      <c r="P7" s="12"/>
      <c r="Q7" s="13"/>
      <c r="R7" s="13"/>
      <c r="S7" s="14"/>
      <c r="T7" s="13"/>
      <c r="U7" s="13"/>
      <c r="V7" s="47"/>
      <c r="W7" s="19"/>
      <c r="X7" s="13">
        <v>2019</v>
      </c>
      <c r="Y7" s="13" t="s">
        <v>31</v>
      </c>
      <c r="Z7" s="44" t="s">
        <v>12</v>
      </c>
      <c r="AA7" s="13">
        <v>16</v>
      </c>
      <c r="AB7" s="13">
        <v>0</v>
      </c>
      <c r="AC7" s="13">
        <v>6</v>
      </c>
      <c r="AD7" s="13">
        <v>8</v>
      </c>
      <c r="AE7" s="13">
        <v>47</v>
      </c>
      <c r="AF7" s="23">
        <v>0.49469999999999997</v>
      </c>
      <c r="AG7" s="19">
        <v>95</v>
      </c>
      <c r="AH7" s="46"/>
      <c r="AI7" s="7"/>
      <c r="AJ7" s="7"/>
      <c r="AK7" s="7"/>
      <c r="AM7" s="13">
        <v>3</v>
      </c>
      <c r="AN7" s="13">
        <v>0</v>
      </c>
      <c r="AO7" s="14">
        <v>1</v>
      </c>
      <c r="AP7" s="13">
        <v>0</v>
      </c>
      <c r="AQ7" s="13">
        <v>4</v>
      </c>
      <c r="AR7" s="48">
        <v>0.21049999999999999</v>
      </c>
      <c r="AS7" s="19">
        <v>19</v>
      </c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ht="14.25" x14ac:dyDescent="0.2">
      <c r="A8" s="17"/>
      <c r="B8" s="50" t="s">
        <v>25</v>
      </c>
      <c r="C8" s="51"/>
      <c r="D8" s="52"/>
      <c r="E8" s="53">
        <f>SUM(E4:E7)</f>
        <v>4</v>
      </c>
      <c r="F8" s="53">
        <f>SUM(F4:F7)</f>
        <v>0</v>
      </c>
      <c r="G8" s="53">
        <f>SUM(G4:G7)</f>
        <v>0</v>
      </c>
      <c r="H8" s="53">
        <f>SUM(H4:H7)</f>
        <v>1</v>
      </c>
      <c r="I8" s="53">
        <f>SUM(I4:I7)</f>
        <v>6</v>
      </c>
      <c r="J8" s="54">
        <v>0</v>
      </c>
      <c r="K8" s="28">
        <f>SUM(K4:K7)</f>
        <v>14</v>
      </c>
      <c r="L8" s="11"/>
      <c r="M8" s="9"/>
      <c r="N8" s="55"/>
      <c r="O8" s="56"/>
      <c r="P8" s="12"/>
      <c r="Q8" s="53">
        <f>SUM(Q4:Q7)</f>
        <v>0</v>
      </c>
      <c r="R8" s="53">
        <f>SUM(R4:R7)</f>
        <v>0</v>
      </c>
      <c r="S8" s="53">
        <f>SUM(S4:S7)</f>
        <v>0</v>
      </c>
      <c r="T8" s="53">
        <f>SUM(T4:T7)</f>
        <v>0</v>
      </c>
      <c r="U8" s="53">
        <f>SUM(U4:U7)</f>
        <v>0</v>
      </c>
      <c r="V8" s="16">
        <v>0</v>
      </c>
      <c r="W8" s="28">
        <f>SUM(W4:W7)</f>
        <v>0</v>
      </c>
      <c r="X8" s="5" t="s">
        <v>25</v>
      </c>
      <c r="Y8" s="6"/>
      <c r="Z8" s="4"/>
      <c r="AA8" s="53">
        <f>SUM(AA4:AA7)</f>
        <v>38</v>
      </c>
      <c r="AB8" s="53">
        <f>SUM(AB4:AB7)</f>
        <v>0</v>
      </c>
      <c r="AC8" s="53">
        <f>SUM(AC4:AC7)</f>
        <v>12</v>
      </c>
      <c r="AD8" s="53">
        <f>SUM(AD4:AD7)</f>
        <v>11</v>
      </c>
      <c r="AE8" s="53">
        <f>SUM(AE4:AE7)</f>
        <v>87</v>
      </c>
      <c r="AF8" s="54">
        <f>PRODUCT(AE8/AG8)</f>
        <v>0.4223205534166245</v>
      </c>
      <c r="AG8" s="28">
        <f>SUM(AG4:AG7)</f>
        <v>206.00465522257784</v>
      </c>
      <c r="AH8" s="11"/>
      <c r="AI8" s="9"/>
      <c r="AJ8" s="55"/>
      <c r="AK8" s="56"/>
      <c r="AL8" s="12"/>
      <c r="AM8" s="53">
        <f>SUM(AM4:AM7)</f>
        <v>3</v>
      </c>
      <c r="AN8" s="53">
        <f>SUM(AN4:AN7)</f>
        <v>0</v>
      </c>
      <c r="AO8" s="53">
        <f>SUM(AO4:AO7)</f>
        <v>1</v>
      </c>
      <c r="AP8" s="53">
        <f>SUM(AP4:AP7)</f>
        <v>0</v>
      </c>
      <c r="AQ8" s="53">
        <f>SUM(AQ4:AQ7)</f>
        <v>4</v>
      </c>
      <c r="AR8" s="54">
        <f>PRODUCT(AQ8/AS8)</f>
        <v>0.21052631578947367</v>
      </c>
      <c r="AS8" s="43">
        <f>SUM(AS4:AS7)</f>
        <v>19</v>
      </c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7"/>
      <c r="C9" s="17"/>
      <c r="D9" s="17"/>
      <c r="E9" s="17"/>
      <c r="F9" s="17"/>
      <c r="G9" s="17"/>
      <c r="H9" s="17"/>
      <c r="I9" s="17"/>
      <c r="J9" s="18"/>
      <c r="K9" s="19"/>
      <c r="L9" s="12"/>
      <c r="M9" s="12"/>
      <c r="N9" s="12"/>
      <c r="O9" s="12"/>
      <c r="P9" s="17"/>
      <c r="Q9" s="17"/>
      <c r="R9" s="20"/>
      <c r="S9" s="17"/>
      <c r="T9" s="17"/>
      <c r="U9" s="12"/>
      <c r="V9" s="12"/>
      <c r="W9" s="19"/>
      <c r="X9" s="17"/>
      <c r="Y9" s="17"/>
      <c r="Z9" s="17"/>
      <c r="AA9" s="17"/>
      <c r="AB9" s="17"/>
      <c r="AC9" s="17"/>
      <c r="AD9" s="17"/>
      <c r="AE9" s="17"/>
      <c r="AF9" s="18"/>
      <c r="AG9" s="19"/>
      <c r="AH9" s="12"/>
      <c r="AI9" s="12"/>
      <c r="AJ9" s="12"/>
      <c r="AK9" s="12"/>
      <c r="AL9" s="17"/>
      <c r="AM9" s="17"/>
      <c r="AN9" s="20"/>
      <c r="AO9" s="17"/>
      <c r="AP9" s="17"/>
      <c r="AQ9" s="12"/>
      <c r="AR9" s="12"/>
      <c r="AS9" s="19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57" t="s">
        <v>26</v>
      </c>
      <c r="C10" s="58"/>
      <c r="D10" s="59"/>
      <c r="E10" s="4" t="s">
        <v>2</v>
      </c>
      <c r="F10" s="7" t="s">
        <v>6</v>
      </c>
      <c r="G10" s="4" t="s">
        <v>4</v>
      </c>
      <c r="H10" s="7" t="s">
        <v>5</v>
      </c>
      <c r="I10" s="7" t="s">
        <v>8</v>
      </c>
      <c r="J10" s="7" t="s">
        <v>9</v>
      </c>
      <c r="K10" s="12"/>
      <c r="L10" s="7" t="s">
        <v>10</v>
      </c>
      <c r="M10" s="7" t="s">
        <v>11</v>
      </c>
      <c r="N10" s="7" t="s">
        <v>27</v>
      </c>
      <c r="O10" s="7" t="s">
        <v>28</v>
      </c>
      <c r="Q10" s="20"/>
      <c r="R10" s="20" t="s">
        <v>13</v>
      </c>
      <c r="S10" s="20"/>
      <c r="T10" s="17" t="s">
        <v>14</v>
      </c>
      <c r="U10" s="12"/>
      <c r="V10" s="19"/>
      <c r="W10" s="19"/>
      <c r="X10" s="60"/>
      <c r="Y10" s="60"/>
      <c r="Z10" s="60"/>
      <c r="AA10" s="60"/>
      <c r="AB10" s="60"/>
      <c r="AC10" s="20"/>
      <c r="AD10" s="20"/>
      <c r="AE10" s="20"/>
      <c r="AF10" s="17"/>
      <c r="AG10" s="17"/>
      <c r="AH10" s="17"/>
      <c r="AI10" s="17"/>
      <c r="AJ10" s="17"/>
      <c r="AK10" s="17"/>
      <c r="AM10" s="19"/>
      <c r="AN10" s="60"/>
      <c r="AO10" s="60"/>
      <c r="AP10" s="60"/>
      <c r="AQ10" s="60"/>
      <c r="AR10" s="60"/>
      <c r="AS10" s="60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21" t="s">
        <v>29</v>
      </c>
      <c r="C11" s="1"/>
      <c r="D11" s="22"/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17">
        <v>0</v>
      </c>
      <c r="L11" s="63">
        <v>0</v>
      </c>
      <c r="M11" s="63">
        <v>0</v>
      </c>
      <c r="N11" s="63">
        <v>0</v>
      </c>
      <c r="O11" s="63">
        <v>0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17"/>
      <c r="AL11" s="17"/>
      <c r="AM11" s="17"/>
      <c r="AN11" s="20"/>
      <c r="AO11" s="20"/>
      <c r="AP11" s="20"/>
      <c r="AQ11" s="20"/>
      <c r="AR11" s="20"/>
      <c r="AS11" s="20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64" t="s">
        <v>15</v>
      </c>
      <c r="C12" s="65"/>
      <c r="D12" s="66"/>
      <c r="E12" s="61">
        <f>PRODUCT(E8+Q8)</f>
        <v>4</v>
      </c>
      <c r="F12" s="61">
        <f>PRODUCT(F8+R8)</f>
        <v>0</v>
      </c>
      <c r="G12" s="61">
        <f>PRODUCT(G8+S8)</f>
        <v>0</v>
      </c>
      <c r="H12" s="61">
        <f>PRODUCT(H8+T8)</f>
        <v>1</v>
      </c>
      <c r="I12" s="61">
        <f>PRODUCT(I8+U8)</f>
        <v>6</v>
      </c>
      <c r="J12" s="62">
        <f>PRODUCT(I12/K12)</f>
        <v>0.42857142857142855</v>
      </c>
      <c r="K12" s="17">
        <f>PRODUCT(K8+W8)</f>
        <v>14</v>
      </c>
      <c r="L12" s="63">
        <f>PRODUCT((F12+G12)/E12)</f>
        <v>0</v>
      </c>
      <c r="M12" s="63">
        <f>PRODUCT(H12/E12)</f>
        <v>0.25</v>
      </c>
      <c r="N12" s="63">
        <f>PRODUCT((F12+G12+H12)/E12)</f>
        <v>0.25</v>
      </c>
      <c r="O12" s="63">
        <f>PRODUCT(I12/E12)</f>
        <v>1.5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33" t="s">
        <v>22</v>
      </c>
      <c r="C13" s="32"/>
      <c r="D13" s="34"/>
      <c r="E13" s="61">
        <f>PRODUCT(AA8+AM8)</f>
        <v>41</v>
      </c>
      <c r="F13" s="61">
        <f>PRODUCT(AB8+AN8)</f>
        <v>0</v>
      </c>
      <c r="G13" s="61">
        <f>PRODUCT(AC8+AO8)</f>
        <v>13</v>
      </c>
      <c r="H13" s="61">
        <f>PRODUCT(AD8+AP8)</f>
        <v>11</v>
      </c>
      <c r="I13" s="61">
        <f>PRODUCT(AE8+AQ8)</f>
        <v>91</v>
      </c>
      <c r="J13" s="62">
        <f>PRODUCT(I13/K13)</f>
        <v>0.40443607671130843</v>
      </c>
      <c r="K13" s="12">
        <f>PRODUCT(AG8+AS8)</f>
        <v>225.00465522257784</v>
      </c>
      <c r="L13" s="63">
        <f>PRODUCT((F13+G13)/E13)</f>
        <v>0.31707317073170732</v>
      </c>
      <c r="M13" s="63">
        <f>PRODUCT(H13/E13)</f>
        <v>0.26829268292682928</v>
      </c>
      <c r="N13" s="63">
        <f>PRODUCT((F13+G13+H13)/E13)</f>
        <v>0.58536585365853655</v>
      </c>
      <c r="O13" s="63">
        <f>PRODUCT(I13/E13)</f>
        <v>2.2195121951219514</v>
      </c>
      <c r="Q13" s="20"/>
      <c r="R13" s="20"/>
      <c r="S13" s="17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17"/>
      <c r="AL13" s="12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67" t="s">
        <v>25</v>
      </c>
      <c r="C14" s="68"/>
      <c r="D14" s="69"/>
      <c r="E14" s="61">
        <f>SUM(E11:E13)</f>
        <v>45</v>
      </c>
      <c r="F14" s="61">
        <f t="shared" ref="F14:I14" si="0">SUM(F11:F13)</f>
        <v>0</v>
      </c>
      <c r="G14" s="61">
        <f t="shared" si="0"/>
        <v>13</v>
      </c>
      <c r="H14" s="61">
        <f t="shared" si="0"/>
        <v>12</v>
      </c>
      <c r="I14" s="61">
        <f t="shared" si="0"/>
        <v>97</v>
      </c>
      <c r="J14" s="62">
        <f>PRODUCT(I14/K14)</f>
        <v>0.40584983547565978</v>
      </c>
      <c r="K14" s="17">
        <f>SUM(K11:K13)</f>
        <v>239.00465522257784</v>
      </c>
      <c r="L14" s="63">
        <f>PRODUCT((F14+G14)/E14)</f>
        <v>0.28888888888888886</v>
      </c>
      <c r="M14" s="63">
        <f>PRODUCT(H14/E14)</f>
        <v>0.26666666666666666</v>
      </c>
      <c r="N14" s="63">
        <f>PRODUCT((F14+G14+H14)/E14)</f>
        <v>0.55555555555555558</v>
      </c>
      <c r="O14" s="63">
        <f>PRODUCT(I14/E14)</f>
        <v>2.1555555555555554</v>
      </c>
      <c r="Q14" s="12"/>
      <c r="R14" s="12"/>
      <c r="S14" s="12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17"/>
      <c r="C15" s="17"/>
      <c r="D15" s="17"/>
      <c r="E15" s="12"/>
      <c r="F15" s="12"/>
      <c r="G15" s="12"/>
      <c r="H15" s="12"/>
      <c r="I15" s="12"/>
      <c r="J15" s="17"/>
      <c r="K15" s="17"/>
      <c r="L15" s="12"/>
      <c r="M15" s="12"/>
      <c r="N15" s="12"/>
      <c r="O15" s="12"/>
      <c r="P15" s="17"/>
      <c r="Q15" s="17"/>
      <c r="R15" s="17"/>
      <c r="S15" s="17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J53" s="17"/>
      <c r="K53" s="17"/>
      <c r="L53"/>
      <c r="M53"/>
      <c r="N53"/>
      <c r="O53"/>
      <c r="P53"/>
      <c r="Q53" s="17"/>
      <c r="R53" s="17"/>
      <c r="S53" s="1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17"/>
      <c r="AL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J54" s="17"/>
      <c r="K54" s="17"/>
      <c r="L54"/>
      <c r="M54"/>
      <c r="N54"/>
      <c r="O54"/>
      <c r="P54"/>
      <c r="Q54" s="17"/>
      <c r="R54" s="17"/>
      <c r="S54" s="17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17"/>
      <c r="AL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17"/>
      <c r="S55" s="17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L76"/>
      <c r="M76"/>
      <c r="N76"/>
      <c r="O76"/>
      <c r="P76"/>
      <c r="Q76" s="17"/>
      <c r="R76" s="17"/>
      <c r="S76" s="17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L77"/>
      <c r="M77"/>
      <c r="N77"/>
      <c r="O77"/>
      <c r="P77"/>
      <c r="Q77" s="17"/>
      <c r="R77" s="17"/>
      <c r="S77" s="17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17"/>
      <c r="S78" s="17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2"/>
      <c r="R87" s="12"/>
      <c r="S87" s="1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17"/>
      <c r="AL87" s="12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17"/>
      <c r="AL88" s="12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17"/>
      <c r="AL89" s="12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17"/>
      <c r="AL90" s="12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17"/>
      <c r="AL91" s="12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17"/>
      <c r="AL92" s="12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17"/>
      <c r="AL93" s="12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17"/>
      <c r="AL94" s="12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17"/>
      <c r="AL95" s="12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17"/>
      <c r="AL96" s="12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17"/>
      <c r="AL97" s="12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17"/>
      <c r="AL98" s="12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17"/>
      <c r="AL99" s="12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17"/>
      <c r="AL100" s="12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17"/>
      <c r="AL101" s="12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17"/>
      <c r="AL102" s="12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17"/>
      <c r="AL103" s="12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17"/>
      <c r="AL104" s="12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17"/>
      <c r="AL105" s="12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17"/>
      <c r="AL106" s="12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17"/>
      <c r="AL107" s="12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17"/>
      <c r="AL108" s="12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17"/>
      <c r="AL109" s="12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17"/>
      <c r="AL110" s="12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17"/>
      <c r="AL111" s="12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17"/>
      <c r="AL112" s="12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17"/>
      <c r="AL113" s="12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17"/>
      <c r="AL114" s="12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17"/>
      <c r="AL115" s="12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17"/>
      <c r="AL116" s="12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17"/>
      <c r="AL117" s="12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17"/>
      <c r="AL118" s="12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17"/>
      <c r="AL119" s="12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17"/>
      <c r="AL120" s="12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17"/>
      <c r="AL121" s="12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17"/>
      <c r="AL122" s="12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17"/>
      <c r="AL123" s="12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17"/>
      <c r="AL124" s="12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17"/>
      <c r="AL125" s="12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17"/>
      <c r="AL126" s="12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17"/>
      <c r="AL127" s="12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17"/>
      <c r="AL128" s="12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17"/>
      <c r="AL129" s="12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17"/>
      <c r="AL130" s="12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17"/>
      <c r="AL131" s="12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17"/>
      <c r="AL132" s="12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17"/>
      <c r="AL133" s="12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17"/>
      <c r="AL134" s="12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17"/>
      <c r="AL135" s="12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17"/>
      <c r="AL136" s="12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17"/>
      <c r="AL137" s="12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17"/>
      <c r="AL138" s="12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17"/>
      <c r="AL139" s="12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17"/>
      <c r="AL140" s="12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17"/>
      <c r="AL141" s="12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17"/>
      <c r="AL142" s="12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17"/>
      <c r="AL143" s="12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17"/>
      <c r="AL144" s="12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17"/>
      <c r="AL145" s="12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17"/>
      <c r="AL146" s="12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17"/>
      <c r="AL147" s="12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17"/>
      <c r="AL148" s="12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17"/>
      <c r="AL149" s="12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17"/>
      <c r="AL150" s="12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17"/>
      <c r="AL151" s="12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17"/>
      <c r="AL152" s="12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17"/>
      <c r="AL153" s="12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17"/>
      <c r="AL154" s="12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17"/>
      <c r="AL155" s="12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17"/>
      <c r="AL156" s="12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17"/>
      <c r="AL157" s="12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17"/>
      <c r="AL158" s="12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17"/>
      <c r="AL159" s="12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17"/>
      <c r="AL160" s="12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17"/>
      <c r="AL161" s="12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17"/>
      <c r="AL162" s="12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17"/>
      <c r="AL163" s="12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17"/>
      <c r="AL164" s="12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17"/>
      <c r="AL165" s="12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17"/>
      <c r="AL166" s="12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17"/>
      <c r="AL167" s="12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17"/>
      <c r="AL168" s="12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17"/>
      <c r="AL169" s="12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17"/>
      <c r="AL170" s="12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17"/>
      <c r="AL171" s="12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17"/>
      <c r="AL172" s="12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17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17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17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17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17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17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12"/>
      <c r="AL179" s="12"/>
    </row>
    <row r="180" spans="12:38" x14ac:dyDescent="0.25">
      <c r="R180" s="19"/>
      <c r="S180" s="19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</row>
    <row r="181" spans="12:38" x14ac:dyDescent="0.25">
      <c r="R181" s="19"/>
      <c r="S181" s="19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</row>
    <row r="182" spans="12:38" x14ac:dyDescent="0.25">
      <c r="R182" s="19"/>
      <c r="S182" s="19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</row>
    <row r="183" spans="12:38" x14ac:dyDescent="0.25">
      <c r="L183"/>
      <c r="M183"/>
      <c r="N183"/>
      <c r="O183"/>
      <c r="P183"/>
      <c r="R183" s="19"/>
      <c r="S183" s="19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/>
      <c r="AL207"/>
    </row>
    <row r="208" spans="12:38" ht="14.25" x14ac:dyDescent="0.2">
      <c r="L208"/>
      <c r="M208"/>
      <c r="N208"/>
      <c r="O208"/>
      <c r="P208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/>
      <c r="AL208"/>
    </row>
    <row r="209" spans="12:38" ht="14.25" x14ac:dyDescent="0.2">
      <c r="L209"/>
      <c r="M209"/>
      <c r="N209"/>
      <c r="O209"/>
      <c r="P209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/>
      <c r="AL209"/>
    </row>
    <row r="210" spans="12:38" ht="14.25" x14ac:dyDescent="0.2">
      <c r="L210"/>
      <c r="M210"/>
      <c r="N210"/>
      <c r="O210"/>
      <c r="P21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/>
      <c r="AL210"/>
    </row>
    <row r="211" spans="12:38" ht="14.25" x14ac:dyDescent="0.2">
      <c r="L211"/>
      <c r="M211"/>
      <c r="N211"/>
      <c r="O211"/>
      <c r="P211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/>
      <c r="AL211"/>
    </row>
    <row r="212" spans="12:38" x14ac:dyDescent="0.25"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</row>
    <row r="213" spans="12:38" x14ac:dyDescent="0.25"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</row>
    <row r="214" spans="12:38" x14ac:dyDescent="0.25"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</row>
    <row r="215" spans="12:38" x14ac:dyDescent="0.25"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</row>
    <row r="216" spans="12:38" x14ac:dyDescent="0.25"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</row>
    <row r="217" spans="12:38" x14ac:dyDescent="0.25"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</row>
    <row r="218" spans="12:38" x14ac:dyDescent="0.25"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</row>
    <row r="219" spans="12:38" x14ac:dyDescent="0.25"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</row>
    <row r="220" spans="12:38" x14ac:dyDescent="0.25"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</row>
    <row r="221" spans="12:38" x14ac:dyDescent="0.25"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</row>
    <row r="222" spans="12:38" x14ac:dyDescent="0.25"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</row>
    <row r="223" spans="12:38" x14ac:dyDescent="0.25"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</row>
    <row r="224" spans="12:38" x14ac:dyDescent="0.25"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</row>
    <row r="225" spans="20:35" x14ac:dyDescent="0.25"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</row>
    <row r="226" spans="20:35" x14ac:dyDescent="0.25"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</row>
    <row r="227" spans="20:35" x14ac:dyDescent="0.25"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</row>
    <row r="228" spans="20:35" x14ac:dyDescent="0.25"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</row>
    <row r="229" spans="20:35" x14ac:dyDescent="0.25"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</row>
    <row r="230" spans="20:35" x14ac:dyDescent="0.25"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</row>
    <row r="231" spans="20:35" x14ac:dyDescent="0.25"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</row>
    <row r="232" spans="20:35" x14ac:dyDescent="0.25"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</row>
    <row r="233" spans="20:35" x14ac:dyDescent="0.25"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</row>
    <row r="234" spans="20:35" x14ac:dyDescent="0.25"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</row>
    <row r="235" spans="20:35" x14ac:dyDescent="0.25"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</row>
    <row r="236" spans="20:35" x14ac:dyDescent="0.25"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</row>
    <row r="237" spans="20:35" x14ac:dyDescent="0.25"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</row>
    <row r="238" spans="20:35" x14ac:dyDescent="0.25"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</row>
    <row r="239" spans="20:35" x14ac:dyDescent="0.25"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</row>
    <row r="240" spans="20:35" x14ac:dyDescent="0.25"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</row>
    <row r="241" spans="20:35" x14ac:dyDescent="0.25"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</row>
    <row r="242" spans="20:35" x14ac:dyDescent="0.25"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</row>
    <row r="243" spans="20:35" x14ac:dyDescent="0.25"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</row>
    <row r="244" spans="20:35" x14ac:dyDescent="0.25"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</row>
    <row r="245" spans="20:35" x14ac:dyDescent="0.25"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</row>
    <row r="246" spans="20:35" x14ac:dyDescent="0.25"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</row>
    <row r="247" spans="20:35" x14ac:dyDescent="0.25"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</row>
    <row r="248" spans="20:35" x14ac:dyDescent="0.25"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</row>
    <row r="249" spans="20:35" x14ac:dyDescent="0.25"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</row>
    <row r="250" spans="20:35" x14ac:dyDescent="0.25"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</row>
    <row r="251" spans="20:35" x14ac:dyDescent="0.25"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</row>
  </sheetData>
  <sortState ref="X6:AR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2019-08-29T06:10:24Z</dcterms:modified>
</cp:coreProperties>
</file>