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5" i="2" l="1"/>
  <c r="O24" i="2"/>
  <c r="O23" i="2" l="1"/>
  <c r="K22" i="2"/>
  <c r="K25" i="2" s="1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M23" i="2" s="1"/>
  <c r="G19" i="2"/>
  <c r="G23" i="2" s="1"/>
  <c r="G25" i="2" s="1"/>
  <c r="F19" i="2"/>
  <c r="E19" i="2"/>
  <c r="E23" i="2" s="1"/>
  <c r="E25" i="2" s="1"/>
  <c r="AR19" i="2" l="1"/>
  <c r="K24" i="2"/>
  <c r="J24" i="2" s="1"/>
  <c r="F24" i="2"/>
  <c r="N24" i="2" s="1"/>
  <c r="H24" i="2"/>
  <c r="H25" i="2" s="1"/>
  <c r="M25" i="2" s="1"/>
  <c r="F23" i="2"/>
  <c r="M24" i="2"/>
  <c r="AF19" i="2"/>
  <c r="L24" i="2" l="1"/>
  <c r="F25" i="2"/>
  <c r="N23" i="2"/>
  <c r="L23" i="2"/>
  <c r="N25" i="2"/>
  <c r="L25" i="2"/>
</calcChain>
</file>

<file path=xl/sharedStrings.xml><?xml version="1.0" encoding="utf-8"?>
<sst xmlns="http://schemas.openxmlformats.org/spreadsheetml/2006/main" count="110" uniqueCount="53">
  <si>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</si>
  <si>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</si>
  <si>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</si>
  <si>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</si>
  <si>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</si>
  <si>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</si>
  <si>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</si>
  <si>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</si>
  <si>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</si>
  <si>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</si>
  <si>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</si>
  <si>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</si>
  <si>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</si>
  <si>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</si>
  <si>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</si>
  <si>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MuPS = Muhoksen Pallo-Salamat  (1969)</t>
  </si>
  <si>
    <t>YK = Ylivieskan Kuula  (1909)</t>
  </si>
  <si>
    <t>VäVi = Vähänkyrön Viesti  (1938)</t>
  </si>
  <si>
    <t>9.</t>
  </si>
  <si>
    <t>YK</t>
  </si>
  <si>
    <t>12.</t>
  </si>
  <si>
    <t>8.</t>
  </si>
  <si>
    <t>MuPS</t>
  </si>
  <si>
    <t>PKP</t>
  </si>
  <si>
    <t>4.</t>
  </si>
  <si>
    <t>HP-K</t>
  </si>
  <si>
    <t>VäVi</t>
  </si>
  <si>
    <t>Mika Kukkola</t>
  </si>
  <si>
    <t>27.9.1974</t>
  </si>
  <si>
    <t>VM</t>
  </si>
  <si>
    <t>1.</t>
  </si>
  <si>
    <t>5.</t>
  </si>
  <si>
    <t>3.</t>
  </si>
  <si>
    <t>maakuntasarja</t>
  </si>
  <si>
    <t>PKP = Puurtilan Kisa-Pojat  1948)</t>
  </si>
  <si>
    <t>PuPe = Puijon Pesäpallo  (1999)</t>
  </si>
  <si>
    <t>NiPe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</si>
  <si>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</si>
  <si>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</si>
  <si>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</si>
  <si>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</si>
  <si>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</si>
  <si>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</si>
  <si>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</si>
  <si>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</si>
  <si>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</si>
  <si>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</si>
  <si>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</si>
  <si>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6.</t>
  </si>
  <si>
    <t>10.</t>
  </si>
  <si>
    <t>PuPe  2</t>
  </si>
  <si>
    <t>7.</t>
  </si>
  <si>
    <t>NiPe = Nivala-Pesis  (1997),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</si>
</sst>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27</v>
      </c>
      <c r="C1" s="2"/>
      <c r="D1" s="3"/>
      <c r="E1" s="4" t="s">
        <v>28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37</v>
      </c>
      <c r="M2" s="9"/>
      <c r="N2" s="9"/>
      <c r="O2" s="16"/>
      <c r="P2" s="14"/>
      <c r="Q2" s="17" t="s">
        <v>38</v>
      </c>
      <c r="R2" s="9"/>
      <c r="S2" s="9"/>
      <c r="T2" s="9"/>
      <c r="U2" s="15"/>
      <c r="V2" s="16"/>
      <c r="W2" s="14"/>
      <c r="X2" s="39" t="s">
        <v>39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40</v>
      </c>
      <c r="AI2" s="9"/>
      <c r="AJ2" s="9"/>
      <c r="AK2" s="16"/>
      <c r="AL2" s="14"/>
      <c r="AM2" s="17" t="s">
        <v>38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41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41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1992</v>
      </c>
      <c r="C4" s="35" t="s">
        <v>31</v>
      </c>
      <c r="D4" s="43" t="s">
        <v>36</v>
      </c>
      <c r="E4" s="22"/>
      <c r="F4" s="70" t="s">
        <v>33</v>
      </c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1993</v>
      </c>
      <c r="Y5" s="22" t="s">
        <v>30</v>
      </c>
      <c r="Z5" s="71" t="s">
        <v>19</v>
      </c>
      <c r="AA5" s="22">
        <v>21</v>
      </c>
      <c r="AB5" s="22">
        <v>0</v>
      </c>
      <c r="AC5" s="22">
        <v>7</v>
      </c>
      <c r="AD5" s="22">
        <v>28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1994</v>
      </c>
      <c r="C6" s="35" t="s">
        <v>18</v>
      </c>
      <c r="D6" s="43" t="s">
        <v>19</v>
      </c>
      <c r="E6" s="22">
        <v>28</v>
      </c>
      <c r="F6" s="22">
        <v>0</v>
      </c>
      <c r="G6" s="22">
        <v>0</v>
      </c>
      <c r="H6" s="34">
        <v>20</v>
      </c>
      <c r="I6" s="22">
        <v>95</v>
      </c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1995</v>
      </c>
      <c r="C7" s="35" t="s">
        <v>20</v>
      </c>
      <c r="D7" s="43" t="s">
        <v>19</v>
      </c>
      <c r="E7" s="22">
        <v>24</v>
      </c>
      <c r="F7" s="22">
        <v>0</v>
      </c>
      <c r="G7" s="22">
        <v>3</v>
      </c>
      <c r="H7" s="34">
        <v>31</v>
      </c>
      <c r="I7" s="22">
        <v>130</v>
      </c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1996</v>
      </c>
      <c r="C8" s="35" t="s">
        <v>21</v>
      </c>
      <c r="D8" s="43" t="s">
        <v>22</v>
      </c>
      <c r="E8" s="22">
        <v>26</v>
      </c>
      <c r="F8" s="22">
        <v>1</v>
      </c>
      <c r="G8" s="22">
        <v>3</v>
      </c>
      <c r="H8" s="34">
        <v>40</v>
      </c>
      <c r="I8" s="22">
        <v>130</v>
      </c>
      <c r="J8" s="44"/>
      <c r="K8" s="21"/>
      <c r="L8" s="13"/>
      <c r="M8" s="13" t="s">
        <v>31</v>
      </c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1997</v>
      </c>
      <c r="Y9" s="35" t="s">
        <v>30</v>
      </c>
      <c r="Z9" s="43" t="s">
        <v>19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1998</v>
      </c>
      <c r="C10" s="35" t="s">
        <v>18</v>
      </c>
      <c r="D10" s="43" t="s">
        <v>23</v>
      </c>
      <c r="E10" s="22">
        <v>24</v>
      </c>
      <c r="F10" s="22">
        <v>0</v>
      </c>
      <c r="G10" s="22">
        <v>3</v>
      </c>
      <c r="H10" s="34">
        <v>23</v>
      </c>
      <c r="I10" s="22">
        <v>117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1999</v>
      </c>
      <c r="C11" s="35" t="s">
        <v>24</v>
      </c>
      <c r="D11" s="43" t="s">
        <v>25</v>
      </c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>
        <v>13</v>
      </c>
      <c r="R11" s="22">
        <v>0</v>
      </c>
      <c r="S11" s="34">
        <v>1</v>
      </c>
      <c r="T11" s="22">
        <v>8</v>
      </c>
      <c r="U11" s="22">
        <v>47</v>
      </c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2000</v>
      </c>
      <c r="C12" s="35" t="s">
        <v>20</v>
      </c>
      <c r="D12" s="43" t="s">
        <v>26</v>
      </c>
      <c r="E12" s="22">
        <v>26</v>
      </c>
      <c r="F12" s="22">
        <v>0</v>
      </c>
      <c r="G12" s="22">
        <v>2</v>
      </c>
      <c r="H12" s="34">
        <v>31</v>
      </c>
      <c r="I12" s="22">
        <v>121</v>
      </c>
      <c r="J12" s="44">
        <v>0.58454106280193241</v>
      </c>
      <c r="K12" s="21">
        <v>207</v>
      </c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2001</v>
      </c>
      <c r="Y13" s="22" t="s">
        <v>30</v>
      </c>
      <c r="Z13" s="43" t="s">
        <v>26</v>
      </c>
      <c r="AA13" s="22">
        <v>17</v>
      </c>
      <c r="AB13" s="22">
        <v>2</v>
      </c>
      <c r="AC13" s="22">
        <v>3</v>
      </c>
      <c r="AD13" s="22">
        <v>38</v>
      </c>
      <c r="AE13" s="22">
        <v>110</v>
      </c>
      <c r="AF13" s="28">
        <v>0.73819999999999997</v>
      </c>
      <c r="AG13" s="69">
        <v>149</v>
      </c>
      <c r="AH13" s="13"/>
      <c r="AI13" s="22" t="s">
        <v>47</v>
      </c>
      <c r="AJ13" s="13"/>
      <c r="AK13" s="13" t="s">
        <v>24</v>
      </c>
      <c r="AL13" s="18"/>
      <c r="AM13" s="22">
        <v>12</v>
      </c>
      <c r="AN13" s="22">
        <v>0</v>
      </c>
      <c r="AO13" s="22">
        <v>1</v>
      </c>
      <c r="AP13" s="22">
        <v>15</v>
      </c>
      <c r="AQ13" s="22">
        <v>69</v>
      </c>
      <c r="AR13" s="47">
        <v>0.72629999999999995</v>
      </c>
      <c r="AS13" s="1">
        <v>95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2002</v>
      </c>
      <c r="Y14" s="22" t="s">
        <v>32</v>
      </c>
      <c r="Z14" s="43" t="s">
        <v>29</v>
      </c>
      <c r="AA14" s="22">
        <v>16</v>
      </c>
      <c r="AB14" s="22">
        <v>0</v>
      </c>
      <c r="AC14" s="22">
        <v>1</v>
      </c>
      <c r="AD14" s="22">
        <v>21</v>
      </c>
      <c r="AE14" s="22">
        <v>66</v>
      </c>
      <c r="AF14" s="28">
        <v>0.66</v>
      </c>
      <c r="AG14" s="69">
        <v>100</v>
      </c>
      <c r="AH14" s="13"/>
      <c r="AI14" s="13"/>
      <c r="AJ14" s="13"/>
      <c r="AK14" s="13"/>
      <c r="AL14" s="18"/>
      <c r="AM14" s="22">
        <v>2</v>
      </c>
      <c r="AN14" s="22">
        <v>0</v>
      </c>
      <c r="AO14" s="22">
        <v>0</v>
      </c>
      <c r="AP14" s="22">
        <v>2</v>
      </c>
      <c r="AQ14" s="22">
        <v>2</v>
      </c>
      <c r="AR14" s="47">
        <v>0.2</v>
      </c>
      <c r="AS14" s="1">
        <v>10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2003</v>
      </c>
      <c r="Y15" s="22" t="s">
        <v>24</v>
      </c>
      <c r="Z15" s="43" t="s">
        <v>26</v>
      </c>
      <c r="AA15" s="22">
        <v>14</v>
      </c>
      <c r="AB15" s="22">
        <v>1</v>
      </c>
      <c r="AC15" s="22">
        <v>2</v>
      </c>
      <c r="AD15" s="22">
        <v>30</v>
      </c>
      <c r="AE15" s="22">
        <v>81</v>
      </c>
      <c r="AF15" s="28">
        <v>0.72970000000000002</v>
      </c>
      <c r="AG15" s="69">
        <v>111</v>
      </c>
      <c r="AH15" s="13"/>
      <c r="AI15" s="13" t="s">
        <v>48</v>
      </c>
      <c r="AJ15" s="13"/>
      <c r="AK15" s="13" t="s">
        <v>49</v>
      </c>
      <c r="AL15" s="18"/>
      <c r="AM15" s="22">
        <v>2</v>
      </c>
      <c r="AN15" s="22">
        <v>0</v>
      </c>
      <c r="AO15" s="22">
        <v>1</v>
      </c>
      <c r="AP15" s="22">
        <v>0</v>
      </c>
      <c r="AQ15" s="22">
        <v>10</v>
      </c>
      <c r="AR15" s="47">
        <v>0.76919999999999999</v>
      </c>
      <c r="AS15" s="1">
        <v>13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2004</v>
      </c>
      <c r="Y16" s="22" t="s">
        <v>31</v>
      </c>
      <c r="Z16" s="43" t="s">
        <v>26</v>
      </c>
      <c r="AA16" s="22">
        <v>8</v>
      </c>
      <c r="AB16" s="22">
        <v>0</v>
      </c>
      <c r="AC16" s="22">
        <v>0</v>
      </c>
      <c r="AD16" s="22">
        <v>8</v>
      </c>
      <c r="AE16" s="22">
        <v>32</v>
      </c>
      <c r="AF16" s="28">
        <v>0.64</v>
      </c>
      <c r="AG16" s="69">
        <v>50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2006</v>
      </c>
      <c r="Y17" s="22" t="s">
        <v>30</v>
      </c>
      <c r="Z17" s="43" t="s">
        <v>50</v>
      </c>
      <c r="AA17" s="22">
        <v>16</v>
      </c>
      <c r="AB17" s="22">
        <v>1</v>
      </c>
      <c r="AC17" s="22">
        <v>5</v>
      </c>
      <c r="AD17" s="22">
        <v>29</v>
      </c>
      <c r="AE17" s="22">
        <v>84</v>
      </c>
      <c r="AF17" s="28">
        <v>0.78500000000000003</v>
      </c>
      <c r="AG17" s="69">
        <v>107</v>
      </c>
      <c r="AH17" s="13"/>
      <c r="AI17" s="13" t="s">
        <v>51</v>
      </c>
      <c r="AJ17" s="13"/>
      <c r="AK17" s="13"/>
      <c r="AL17" s="18"/>
      <c r="AM17" s="22">
        <v>7</v>
      </c>
      <c r="AN17" s="22">
        <v>0</v>
      </c>
      <c r="AO17" s="22">
        <v>0</v>
      </c>
      <c r="AP17" s="22">
        <v>9</v>
      </c>
      <c r="AQ17" s="22">
        <v>24</v>
      </c>
      <c r="AR17" s="47">
        <v>0.61529999999999996</v>
      </c>
      <c r="AS17" s="1">
        <v>39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2007</v>
      </c>
      <c r="Y18" s="22" t="s">
        <v>31</v>
      </c>
      <c r="Z18" s="43" t="s">
        <v>50</v>
      </c>
      <c r="AA18" s="22">
        <v>4</v>
      </c>
      <c r="AB18" s="22">
        <v>0</v>
      </c>
      <c r="AC18" s="22">
        <v>5</v>
      </c>
      <c r="AD18" s="22">
        <v>7</v>
      </c>
      <c r="AE18" s="22">
        <v>24</v>
      </c>
      <c r="AF18" s="28">
        <v>0.70579999999999998</v>
      </c>
      <c r="AG18" s="69">
        <v>34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48" t="s">
        <v>42</v>
      </c>
      <c r="C19" s="49"/>
      <c r="D19" s="50"/>
      <c r="E19" s="51">
        <f>SUM(E4:E18)</f>
        <v>128</v>
      </c>
      <c r="F19" s="51">
        <f>SUM(F4:F18)</f>
        <v>1</v>
      </c>
      <c r="G19" s="51">
        <f>SUM(G4:G18)</f>
        <v>11</v>
      </c>
      <c r="H19" s="51">
        <f>SUM(H4:H18)</f>
        <v>145</v>
      </c>
      <c r="I19" s="51">
        <f>SUM(I4:I18)</f>
        <v>593</v>
      </c>
      <c r="J19" s="52">
        <v>0</v>
      </c>
      <c r="K19" s="38">
        <f>SUM(K4:K18)</f>
        <v>207</v>
      </c>
      <c r="L19" s="17"/>
      <c r="M19" s="15"/>
      <c r="N19" s="53"/>
      <c r="O19" s="54"/>
      <c r="P19" s="18"/>
      <c r="Q19" s="51">
        <f>SUM(Q4:Q18)</f>
        <v>13</v>
      </c>
      <c r="R19" s="51">
        <f>SUM(R4:R18)</f>
        <v>0</v>
      </c>
      <c r="S19" s="51">
        <f>SUM(S4:S18)</f>
        <v>1</v>
      </c>
      <c r="T19" s="51">
        <f>SUM(T4:T18)</f>
        <v>8</v>
      </c>
      <c r="U19" s="51">
        <f>SUM(U4:U18)</f>
        <v>47</v>
      </c>
      <c r="V19" s="23">
        <v>0</v>
      </c>
      <c r="W19" s="38">
        <f>SUM(W4:W18)</f>
        <v>0</v>
      </c>
      <c r="X19" s="11" t="s">
        <v>42</v>
      </c>
      <c r="Y19" s="12"/>
      <c r="Z19" s="10"/>
      <c r="AA19" s="51">
        <f>SUM(AA4:AA18)</f>
        <v>96</v>
      </c>
      <c r="AB19" s="51">
        <f>SUM(AB4:AB18)</f>
        <v>4</v>
      </c>
      <c r="AC19" s="51">
        <f>SUM(AC4:AC18)</f>
        <v>23</v>
      </c>
      <c r="AD19" s="51">
        <f>SUM(AD4:AD18)</f>
        <v>161</v>
      </c>
      <c r="AE19" s="51">
        <f>SUM(AE4:AE18)</f>
        <v>397</v>
      </c>
      <c r="AF19" s="52">
        <f>PRODUCT(AE19/AG19)</f>
        <v>0.72050816696914699</v>
      </c>
      <c r="AG19" s="38">
        <f>SUM(AG4:AG18)</f>
        <v>551</v>
      </c>
      <c r="AH19" s="17"/>
      <c r="AI19" s="15"/>
      <c r="AJ19" s="53"/>
      <c r="AK19" s="54"/>
      <c r="AL19" s="18"/>
      <c r="AM19" s="51">
        <f>SUM(AM4:AM18)</f>
        <v>23</v>
      </c>
      <c r="AN19" s="51">
        <f>SUM(AN4:AN18)</f>
        <v>0</v>
      </c>
      <c r="AO19" s="51">
        <f>SUM(AO4:AO18)</f>
        <v>2</v>
      </c>
      <c r="AP19" s="51">
        <f>SUM(AP4:AP18)</f>
        <v>26</v>
      </c>
      <c r="AQ19" s="51">
        <f>SUM(AQ4:AQ18)</f>
        <v>105</v>
      </c>
      <c r="AR19" s="52">
        <f>PRODUCT(AQ19/AS19)</f>
        <v>0.66878980891719741</v>
      </c>
      <c r="AS19" s="42">
        <f>SUM(AS4:AS18)</f>
        <v>157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5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5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6" t="s">
        <v>43</v>
      </c>
      <c r="C21" s="57"/>
      <c r="D21" s="58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44</v>
      </c>
      <c r="O21" s="13" t="s">
        <v>45</v>
      </c>
      <c r="Q21" s="25"/>
      <c r="R21" s="25" t="s">
        <v>12</v>
      </c>
      <c r="S21" s="25"/>
      <c r="T21" s="24" t="s">
        <v>52</v>
      </c>
      <c r="U21" s="18"/>
      <c r="V21" s="21"/>
      <c r="W21" s="21"/>
      <c r="X21" s="59"/>
      <c r="Y21" s="59"/>
      <c r="Z21" s="59"/>
      <c r="AA21" s="59"/>
      <c r="AB21" s="59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59"/>
      <c r="AO21" s="59"/>
      <c r="AP21" s="59"/>
      <c r="AQ21" s="59"/>
      <c r="AR21" s="59"/>
      <c r="AS21" s="59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46</v>
      </c>
      <c r="C22" s="7"/>
      <c r="D22" s="27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4" t="e">
        <f>PRODUCT(I22/J22)</f>
        <v>#DIV/0!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24" t="s">
        <v>16</v>
      </c>
      <c r="U22" s="24"/>
      <c r="V22" s="24"/>
      <c r="W22" s="24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3" t="s">
        <v>13</v>
      </c>
      <c r="C23" s="64"/>
      <c r="D23" s="65"/>
      <c r="E23" s="60">
        <f>PRODUCT(E19+Q19)</f>
        <v>141</v>
      </c>
      <c r="F23" s="60">
        <f>PRODUCT(F19+R19)</f>
        <v>1</v>
      </c>
      <c r="G23" s="60">
        <f>PRODUCT(G19+S19)</f>
        <v>12</v>
      </c>
      <c r="H23" s="60">
        <f>PRODUCT(H19+T19)</f>
        <v>153</v>
      </c>
      <c r="I23" s="60">
        <f>PRODUCT(I19+U19)</f>
        <v>640</v>
      </c>
      <c r="J23" s="61"/>
      <c r="K23" s="24">
        <f>PRODUCT(K19+W19)</f>
        <v>207</v>
      </c>
      <c r="L23" s="62">
        <f>PRODUCT((F23+G23)/E23)</f>
        <v>9.2198581560283682E-2</v>
      </c>
      <c r="M23" s="62">
        <f>PRODUCT(H23/E23)</f>
        <v>1.0851063829787233</v>
      </c>
      <c r="N23" s="62">
        <f>PRODUCT((F23+G23+H23)/E23)</f>
        <v>1.177304964539007</v>
      </c>
      <c r="O23" s="62">
        <f>PRODUCT(I23/E23)</f>
        <v>4.5390070921985819</v>
      </c>
      <c r="Q23" s="25"/>
      <c r="R23" s="25"/>
      <c r="S23" s="25"/>
      <c r="T23" s="24" t="s">
        <v>15</v>
      </c>
      <c r="U23" s="24"/>
      <c r="V23" s="24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39</v>
      </c>
      <c r="C24" s="19"/>
      <c r="D24" s="29"/>
      <c r="E24" s="60">
        <f>PRODUCT(AA19+AM19)</f>
        <v>119</v>
      </c>
      <c r="F24" s="60">
        <f>PRODUCT(AB19+AN19)</f>
        <v>4</v>
      </c>
      <c r="G24" s="60">
        <f>PRODUCT(AC19+AO19)</f>
        <v>25</v>
      </c>
      <c r="H24" s="60">
        <f>PRODUCT(AD19+AP19)</f>
        <v>187</v>
      </c>
      <c r="I24" s="60">
        <f>PRODUCT(AE19+AQ19)</f>
        <v>502</v>
      </c>
      <c r="J24" s="61">
        <f>PRODUCT(I24/K24)</f>
        <v>0.70903954802259883</v>
      </c>
      <c r="K24" s="18">
        <f>PRODUCT(AG19+AS19)</f>
        <v>708</v>
      </c>
      <c r="L24" s="62">
        <f>PRODUCT((F24+G24)/E24)</f>
        <v>0.24369747899159663</v>
      </c>
      <c r="M24" s="62">
        <f>PRODUCT(H24/E24)</f>
        <v>1.5714285714285714</v>
      </c>
      <c r="N24" s="62">
        <f>PRODUCT((F24+G24+H24)/E24)</f>
        <v>1.8151260504201681</v>
      </c>
      <c r="O24" s="62">
        <f>PRODUCT(I24/98)</f>
        <v>5.1224489795918364</v>
      </c>
      <c r="Q24" s="25"/>
      <c r="R24" s="25"/>
      <c r="S24" s="24"/>
      <c r="T24" s="24" t="s">
        <v>34</v>
      </c>
      <c r="U24" s="18"/>
      <c r="V24" s="18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6" t="s">
        <v>42</v>
      </c>
      <c r="C25" s="67"/>
      <c r="D25" s="68"/>
      <c r="E25" s="60">
        <f>SUM(E22:E24)</f>
        <v>260</v>
      </c>
      <c r="F25" s="60">
        <f t="shared" ref="F25:I25" si="0">SUM(F22:F24)</f>
        <v>5</v>
      </c>
      <c r="G25" s="60">
        <f t="shared" si="0"/>
        <v>37</v>
      </c>
      <c r="H25" s="60">
        <f t="shared" si="0"/>
        <v>340</v>
      </c>
      <c r="I25" s="60">
        <f t="shared" si="0"/>
        <v>1142</v>
      </c>
      <c r="J25" s="61"/>
      <c r="K25" s="24" t="e">
        <f>SUM(K22:K24)</f>
        <v>#DIV/0!</v>
      </c>
      <c r="L25" s="62">
        <f>PRODUCT((F25+G25)/E25)</f>
        <v>0.16153846153846155</v>
      </c>
      <c r="M25" s="62">
        <f>PRODUCT(H25/E25)</f>
        <v>1.3076923076923077</v>
      </c>
      <c r="N25" s="62">
        <f>PRODUCT((F25+G25+H25)/E25)</f>
        <v>1.4692307692307693</v>
      </c>
      <c r="O25" s="62">
        <f>PRODUCT(I25/239)</f>
        <v>4.7782426778242675</v>
      </c>
      <c r="Q25" s="18"/>
      <c r="R25" s="18"/>
      <c r="S25" s="18"/>
      <c r="T25" s="24" t="s">
        <v>14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4" t="s">
        <v>17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 t="s">
        <v>35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5"/>
      <c r="AJ190" s="25"/>
      <c r="AK190" s="18"/>
      <c r="AL190" s="18"/>
    </row>
    <row r="191" spans="1:57" x14ac:dyDescent="0.25"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2018-12-16T11:33:19Z</dcterms:modified>
</cp:coreProperties>
</file>