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 l="1"/>
  <c r="AP6" i="3"/>
  <c r="AO6" i="3"/>
  <c r="AN6" i="3"/>
  <c r="AM6" i="3"/>
  <c r="AG6" i="3"/>
  <c r="AE6" i="3"/>
  <c r="AD6" i="3"/>
  <c r="AC6" i="3"/>
  <c r="AB6" i="3"/>
  <c r="AA6" i="3"/>
  <c r="W6" i="3"/>
  <c r="U6" i="3"/>
  <c r="T6" i="3"/>
  <c r="S6" i="3"/>
  <c r="R6" i="3"/>
  <c r="Q6" i="3"/>
  <c r="K6" i="3"/>
  <c r="I6" i="3"/>
  <c r="H6" i="3"/>
  <c r="G6" i="3"/>
  <c r="F6" i="3"/>
  <c r="E6" i="3"/>
  <c r="AF6" i="3" l="1"/>
  <c r="K11" i="3"/>
  <c r="I11" i="3"/>
  <c r="G11" i="3"/>
  <c r="E11" i="3"/>
  <c r="K10" i="3"/>
  <c r="I10" i="3"/>
  <c r="H10" i="3"/>
  <c r="G10" i="3"/>
  <c r="F10" i="3"/>
  <c r="E10" i="3"/>
  <c r="E12" i="3" s="1"/>
  <c r="K12" i="3" l="1"/>
  <c r="G12" i="3"/>
  <c r="F11" i="3"/>
  <c r="N11" i="3" s="1"/>
  <c r="H11" i="3"/>
  <c r="H12" i="3" s="1"/>
  <c r="M12" i="3" s="1"/>
  <c r="I12" i="3"/>
  <c r="J11" i="3"/>
  <c r="O11" i="3"/>
  <c r="M11" i="3"/>
  <c r="L11" i="3" l="1"/>
  <c r="F12" i="3"/>
  <c r="O12" i="3"/>
  <c r="J12" i="3"/>
  <c r="L12" i="3" l="1"/>
  <c r="N12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<sst xmlns="http://schemas.openxmlformats.org/spreadsheetml/2006/main" count="69" uniqueCount="29">
  <si>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</si>
  <si>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</si>
  <si>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</si>
  <si>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</si>
  <si>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</si>
  <si>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</si>
  <si>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</si>
  <si>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</si>
  <si>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</si>
  <si>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</si>
  <si>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</si>
  <si>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</si>
  <si>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</si>
  <si>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</si>
  <si>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</si>
  <si>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</si>
  <si>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</si>
  <si>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</si>
  <si>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</si>
  <si>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5.</t>
  </si>
  <si>
    <t>JoMa  2</t>
  </si>
  <si>
    <t xml:space="preserve">    Runkosarja TOP-10</t>
  </si>
  <si>
    <t>Jatkosarjat</t>
  </si>
  <si>
    <t xml:space="preserve">  Runkosarja TOP-10</t>
  </si>
  <si>
    <t>ka/l+t</t>
  </si>
  <si>
    <t>ka/kl</t>
  </si>
  <si>
    <t>JoMa = Joensuun Maila  (1957)</t>
  </si>
  <si>
    <t>xx</t>
  </si>
  <si>
    <t>Kalle Kumpulainen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</si>
</sst>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56"/>
      <c r="AI4" s="56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19</v>
      </c>
      <c r="Z5" s="1" t="s">
        <v>20</v>
      </c>
      <c r="AA5" s="12">
        <v>7</v>
      </c>
      <c r="AB5" s="12">
        <v>0</v>
      </c>
      <c r="AC5" s="12">
        <v>0</v>
      </c>
      <c r="AD5" s="12">
        <v>1</v>
      </c>
      <c r="AE5" s="12">
        <v>7</v>
      </c>
      <c r="AF5" s="32">
        <v>0.24129999999999999</v>
      </c>
      <c r="AG5" s="19">
        <v>29</v>
      </c>
      <c r="AH5" s="41"/>
      <c r="AI5" s="7"/>
      <c r="AJ5" s="7"/>
      <c r="AK5" s="7"/>
      <c r="AL5" s="68"/>
      <c r="AM5" s="12"/>
      <c r="AN5" s="12"/>
      <c r="AO5" s="13"/>
      <c r="AP5" s="12"/>
      <c r="AQ5" s="12"/>
      <c r="AR5" s="6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7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7</v>
      </c>
      <c r="AF6" s="37">
        <f>PRODUCT(AE6/AG6)</f>
        <v>0.2413793103448276</v>
      </c>
      <c r="AG6" s="21">
        <f>SUM(AG4:AG5)</f>
        <v>29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25</v>
      </c>
      <c r="Q8" s="17"/>
      <c r="R8" s="17" t="s">
        <v>10</v>
      </c>
      <c r="S8" s="17"/>
      <c r="T8" s="55" t="s">
        <v>26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7</v>
      </c>
      <c r="F11" s="48">
        <f>PRODUCT(AB6+AN6)</f>
        <v>0</v>
      </c>
      <c r="G11" s="48">
        <f>PRODUCT(AC6+AO6)</f>
        <v>0</v>
      </c>
      <c r="H11" s="48">
        <f>PRODUCT(AD6+AP6)</f>
        <v>1</v>
      </c>
      <c r="I11" s="48">
        <f>PRODUCT(AE6+AQ6)</f>
        <v>7</v>
      </c>
      <c r="J11" s="65">
        <f>PRODUCT(I11/K11)</f>
        <v>0.2413793103448276</v>
      </c>
      <c r="K11" s="10">
        <f>PRODUCT(AG6+AS6)</f>
        <v>29</v>
      </c>
      <c r="L11" s="54">
        <f>PRODUCT((F11+G11)/E11)</f>
        <v>0</v>
      </c>
      <c r="M11" s="54">
        <f>PRODUCT(H11/E11)</f>
        <v>0.14285714285714285</v>
      </c>
      <c r="N11" s="54">
        <f>PRODUCT((F11+G11+H11)/E11)</f>
        <v>0.14285714285714285</v>
      </c>
      <c r="O11" s="54">
        <f>PRODUCT(I11/E11)</f>
        <v>1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7</v>
      </c>
      <c r="F12" s="48">
        <f t="shared" ref="F12:I12" si="0">SUM(F9:F11)</f>
        <v>0</v>
      </c>
      <c r="G12" s="48">
        <f t="shared" si="0"/>
        <v>0</v>
      </c>
      <c r="H12" s="48">
        <f t="shared" si="0"/>
        <v>1</v>
      </c>
      <c r="I12" s="48">
        <f t="shared" si="0"/>
        <v>7</v>
      </c>
      <c r="J12" s="65">
        <f>PRODUCT(I12/K12)</f>
        <v>0.2413793103448276</v>
      </c>
      <c r="K12" s="16">
        <f>SUM(K9:K11)</f>
        <v>29</v>
      </c>
      <c r="L12" s="54">
        <f>PRODUCT((F12+G12)/E12)</f>
        <v>0</v>
      </c>
      <c r="M12" s="54">
        <f>PRODUCT(H12/E12)</f>
        <v>0.14285714285714285</v>
      </c>
      <c r="N12" s="54">
        <f>PRODUCT((F12+G12+H12)/E12)</f>
        <v>0.14285714285714285</v>
      </c>
      <c r="O12" s="54">
        <f>PRODUCT(I12/E12)</f>
        <v>1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H177" s="10"/>
      <c r="AI177" s="10"/>
      <c r="AJ177" s="10"/>
      <c r="AK177" s="10"/>
      <c r="AL177" s="10"/>
    </row>
    <row r="178" spans="12:38" x14ac:dyDescent="0.25"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</row>
    <row r="179" spans="12:38" x14ac:dyDescent="0.25"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</row>
    <row r="180" spans="12:38" x14ac:dyDescent="0.25"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</row>
    <row r="181" spans="12:38" x14ac:dyDescent="0.25"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</row>
    <row r="182" spans="12:38" x14ac:dyDescent="0.25"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</row>
    <row r="183" spans="12:38" x14ac:dyDescent="0.25"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</row>
    <row r="184" spans="12:38" x14ac:dyDescent="0.25"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</row>
    <row r="185" spans="12:38" x14ac:dyDescent="0.25"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</row>
    <row r="186" spans="12:38" x14ac:dyDescent="0.25"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</row>
    <row r="187" spans="12:38" x14ac:dyDescent="0.25"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</row>
    <row r="188" spans="12:38" x14ac:dyDescent="0.25"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</row>
    <row r="189" spans="12:38" x14ac:dyDescent="0.25"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</row>
    <row r="190" spans="12:38" x14ac:dyDescent="0.25"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</row>
  </sheetData>
  <sortState ref="X6:AS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2020-08-29T21:44:06Z</dcterms:modified>
</cp:coreProperties>
</file>