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R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G20" i="3" s="1"/>
  <c r="F14" i="3"/>
  <c r="E14" i="3"/>
  <c r="E18" i="3" s="1"/>
  <c r="E20" i="3" s="1"/>
  <c r="M18" i="3" l="1"/>
  <c r="O18" i="3"/>
  <c r="F18" i="3"/>
  <c r="L18" i="3" s="1"/>
  <c r="F19" i="3"/>
  <c r="H19" i="3"/>
  <c r="M19" i="3" s="1"/>
  <c r="K20" i="3"/>
  <c r="N18" i="3"/>
  <c r="O20" i="3"/>
  <c r="O19" i="3"/>
  <c r="J19" i="3"/>
  <c r="N19" i="3"/>
  <c r="H20" i="3"/>
  <c r="M20" i="3" s="1"/>
  <c r="AF14" i="3"/>
  <c r="F20" i="3" l="1"/>
  <c r="L20" i="3" s="1"/>
  <c r="L19" i="3"/>
  <c r="N20" i="3"/>
</calcChain>
</file>

<file path=xl/sharedStrings.xml><?xml version="1.0" encoding="utf-8"?>
<sst xmlns="http://schemas.openxmlformats.org/spreadsheetml/2006/main" count="189" uniqueCount="72">
  <si>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</si>
  <si>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</si>
  <si>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</si>
  <si>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</si>
  <si>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</si>
  <si>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</si>
  <si>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</si>
  <si>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</si>
  <si>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</si>
  <si>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</si>
  <si>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</si>
  <si>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</si>
  <si>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</si>
  <si>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</si>
  <si>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</si>
  <si>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</si>
  <si>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</si>
  <si>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</si>
  <si>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</si>
  <si>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</si>
  <si>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</si>
  <si>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</si>
  <si>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</si>
  <si>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</si>
  <si>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</si>
  <si>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</si>
  <si>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</si>
  <si>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</si>
  <si>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</si>
  <si>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</si>
  <si>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</si>
  <si>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</si>
  <si>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</si>
  <si>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</si>
  <si>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</si>
  <si>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</si>
  <si>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</si>
  <si>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MuPS</t>
  </si>
  <si>
    <t>MuPS = Muhoksen Pallo-Salamat  (1969)</t>
  </si>
  <si>
    <t>Jarno Kylmänen</t>
  </si>
  <si>
    <t>8.1.1975</t>
  </si>
  <si>
    <t>4.</t>
  </si>
  <si>
    <t>14.</t>
  </si>
  <si>
    <t>6.</t>
  </si>
  <si>
    <t>IiU</t>
  </si>
  <si>
    <t>suomensarja</t>
  </si>
  <si>
    <t>TyTe</t>
  </si>
  <si>
    <t>8.</t>
  </si>
  <si>
    <t>5.</t>
  </si>
  <si>
    <t>2.</t>
  </si>
  <si>
    <t>TyTe = Tyrnävän Tempaus  (1921)</t>
  </si>
  <si>
    <t>IiU = Iin Urheilijat  (1945)</t>
  </si>
  <si>
    <t>30.08. 1997  MuPS - JuPa  0-2  (1-5, 2-4)</t>
  </si>
  <si>
    <t>YKKÖSPESIS</t>
  </si>
  <si>
    <t xml:space="preserve"> Arvo-ottelut</t>
  </si>
  <si>
    <t>Mitalit</t>
  </si>
  <si>
    <t>hSM</t>
  </si>
  <si>
    <t>Lyöty</t>
  </si>
  <si>
    <t>Tuotu</t>
  </si>
  <si>
    <t xml:space="preserve">  22 v   7 kk 2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</si>
  <si>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</si>
  <si>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</si>
  <si>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</si>
  <si>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</si>
  <si>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</si>
  <si>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</si>
  <si>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</si>
  <si>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</si>
  <si>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</si>
  <si>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</si>
  <si>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9.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</si>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</sst>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0" customWidth="1"/>
    <col min="16" max="20" width="5.7109375" style="80" customWidth="1"/>
    <col min="21" max="21" width="8.7109375" style="80" customWidth="1"/>
    <col min="22" max="22" width="0.7109375" style="30" customWidth="1"/>
    <col min="23" max="27" width="5.7109375" style="80" customWidth="1"/>
    <col min="28" max="28" width="8.7109375" style="80" customWidth="1"/>
    <col min="29" max="29" width="0.7109375" style="30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1995</v>
      </c>
      <c r="C4" s="25" t="s">
        <v>41</v>
      </c>
      <c r="D4" s="26" t="s">
        <v>37</v>
      </c>
      <c r="E4" s="25"/>
      <c r="F4" s="27" t="s">
        <v>35</v>
      </c>
      <c r="G4" s="82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8"/>
      <c r="X4" s="68"/>
      <c r="Y4" s="68"/>
      <c r="Z4" s="68"/>
      <c r="AA4" s="68"/>
      <c r="AB4" s="70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1996</v>
      </c>
      <c r="C5" s="25" t="s">
        <v>47</v>
      </c>
      <c r="D5" s="26" t="s">
        <v>37</v>
      </c>
      <c r="E5" s="25"/>
      <c r="F5" s="27" t="s">
        <v>35</v>
      </c>
      <c r="G5" s="82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68"/>
      <c r="X5" s="68"/>
      <c r="Y5" s="68"/>
      <c r="Z5" s="68"/>
      <c r="AA5" s="68"/>
      <c r="AB5" s="70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1997</v>
      </c>
      <c r="C6" s="25" t="s">
        <v>34</v>
      </c>
      <c r="D6" s="26" t="s">
        <v>37</v>
      </c>
      <c r="E6" s="25"/>
      <c r="F6" s="27" t="s">
        <v>35</v>
      </c>
      <c r="G6" s="82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68">
        <v>4</v>
      </c>
      <c r="X6" s="68">
        <v>0</v>
      </c>
      <c r="Y6" s="68">
        <v>0</v>
      </c>
      <c r="Z6" s="68">
        <v>2</v>
      </c>
      <c r="AA6" s="68">
        <v>9</v>
      </c>
      <c r="AB6" s="70">
        <v>0.5</v>
      </c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1998</v>
      </c>
      <c r="C7" s="28" t="s">
        <v>43</v>
      </c>
      <c r="D7" s="26" t="s">
        <v>37</v>
      </c>
      <c r="E7" s="25"/>
      <c r="F7" s="27" t="s">
        <v>35</v>
      </c>
      <c r="G7" s="82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68"/>
      <c r="X7" s="68"/>
      <c r="Y7" s="68"/>
      <c r="Z7" s="68"/>
      <c r="AA7" s="68"/>
      <c r="AB7" s="70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1999</v>
      </c>
      <c r="C8" s="28" t="s">
        <v>48</v>
      </c>
      <c r="D8" s="26" t="s">
        <v>37</v>
      </c>
      <c r="E8" s="25"/>
      <c r="F8" s="27" t="s">
        <v>35</v>
      </c>
      <c r="G8" s="82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68"/>
      <c r="X8" s="68"/>
      <c r="Y8" s="68"/>
      <c r="Z8" s="68"/>
      <c r="AA8" s="68"/>
      <c r="AB8" s="70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2000</v>
      </c>
      <c r="C9" s="28" t="s">
        <v>42</v>
      </c>
      <c r="D9" s="35" t="s">
        <v>37</v>
      </c>
      <c r="E9" s="25"/>
      <c r="F9" s="27" t="s">
        <v>35</v>
      </c>
      <c r="G9" s="82"/>
      <c r="H9" s="28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68"/>
      <c r="X9" s="68"/>
      <c r="Y9" s="68"/>
      <c r="Z9" s="68"/>
      <c r="AA9" s="68"/>
      <c r="AB9" s="70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6">
        <v>2001</v>
      </c>
      <c r="C10" s="37" t="s">
        <v>41</v>
      </c>
      <c r="D10" s="38" t="s">
        <v>37</v>
      </c>
      <c r="E10" s="36"/>
      <c r="F10" s="39" t="s">
        <v>45</v>
      </c>
      <c r="G10" s="83"/>
      <c r="H10" s="37"/>
      <c r="I10" s="36"/>
      <c r="J10" s="36"/>
      <c r="K10" s="36"/>
      <c r="L10" s="36"/>
      <c r="M10" s="36"/>
      <c r="N10" s="40"/>
      <c r="O10" s="30"/>
      <c r="P10" s="31"/>
      <c r="Q10" s="31"/>
      <c r="R10" s="31"/>
      <c r="S10" s="31"/>
      <c r="T10" s="31"/>
      <c r="U10" s="31"/>
      <c r="V10" s="30"/>
      <c r="W10" s="68"/>
      <c r="X10" s="68"/>
      <c r="Y10" s="68"/>
      <c r="Z10" s="68"/>
      <c r="AA10" s="68"/>
      <c r="AB10" s="70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6">
        <v>2002</v>
      </c>
      <c r="C11" s="37" t="s">
        <v>41</v>
      </c>
      <c r="D11" s="38" t="s">
        <v>46</v>
      </c>
      <c r="E11" s="36"/>
      <c r="F11" s="39" t="s">
        <v>45</v>
      </c>
      <c r="G11" s="83"/>
      <c r="H11" s="37"/>
      <c r="I11" s="36"/>
      <c r="J11" s="36"/>
      <c r="K11" s="36"/>
      <c r="L11" s="36"/>
      <c r="M11" s="36"/>
      <c r="N11" s="40"/>
      <c r="O11" s="30"/>
      <c r="P11" s="31"/>
      <c r="Q11" s="31"/>
      <c r="R11" s="31"/>
      <c r="S11" s="31"/>
      <c r="T11" s="31"/>
      <c r="U11" s="31"/>
      <c r="V11" s="30"/>
      <c r="W11" s="68"/>
      <c r="X11" s="68"/>
      <c r="Y11" s="68"/>
      <c r="Z11" s="68"/>
      <c r="AA11" s="68"/>
      <c r="AB11" s="70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6">
        <v>2003</v>
      </c>
      <c r="C12" s="37" t="s">
        <v>49</v>
      </c>
      <c r="D12" s="38" t="s">
        <v>37</v>
      </c>
      <c r="E12" s="36"/>
      <c r="F12" s="39" t="s">
        <v>45</v>
      </c>
      <c r="G12" s="83"/>
      <c r="H12" s="37"/>
      <c r="I12" s="36"/>
      <c r="J12" s="36"/>
      <c r="K12" s="36"/>
      <c r="L12" s="36"/>
      <c r="M12" s="36"/>
      <c r="N12" s="40"/>
      <c r="O12" s="30"/>
      <c r="P12" s="31"/>
      <c r="Q12" s="31"/>
      <c r="R12" s="31"/>
      <c r="S12" s="31"/>
      <c r="T12" s="31"/>
      <c r="U12" s="31"/>
      <c r="V12" s="30"/>
      <c r="W12" s="68"/>
      <c r="X12" s="33"/>
      <c r="Y12" s="33"/>
      <c r="Z12" s="33"/>
      <c r="AA12" s="33"/>
      <c r="AB12" s="70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2004</v>
      </c>
      <c r="C13" s="28" t="s">
        <v>43</v>
      </c>
      <c r="D13" s="35" t="s">
        <v>44</v>
      </c>
      <c r="E13" s="25"/>
      <c r="F13" s="27" t="s">
        <v>35</v>
      </c>
      <c r="G13" s="82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1"/>
      <c r="S13" s="31"/>
      <c r="T13" s="31"/>
      <c r="U13" s="31"/>
      <c r="V13" s="30"/>
      <c r="W13" s="68"/>
      <c r="X13" s="33"/>
      <c r="Y13" s="33"/>
      <c r="Z13" s="33"/>
      <c r="AA13" s="33"/>
      <c r="AB13" s="70"/>
      <c r="AC13" s="30"/>
      <c r="AD13" s="31"/>
      <c r="AE13" s="31"/>
      <c r="AF13" s="31"/>
      <c r="AG13" s="31"/>
      <c r="AH13" s="31"/>
      <c r="AI13" s="31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1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1">
        <v>0</v>
      </c>
      <c r="V14" s="24"/>
      <c r="W14" s="18">
        <v>4</v>
      </c>
      <c r="X14" s="18">
        <v>0</v>
      </c>
      <c r="Y14" s="18">
        <v>0</v>
      </c>
      <c r="Z14" s="18">
        <v>2</v>
      </c>
      <c r="AA14" s="18">
        <v>9</v>
      </c>
      <c r="AB14" s="41">
        <v>0.5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2" t="s">
        <v>2</v>
      </c>
      <c r="C15" s="34"/>
      <c r="D15" s="43">
        <v>0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4"/>
      <c r="AJ15" s="9"/>
    </row>
    <row r="16" spans="1:36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44"/>
      <c r="Q16" s="47"/>
      <c r="R16" s="44"/>
      <c r="S16" s="44"/>
      <c r="T16" s="44"/>
      <c r="U16" s="44"/>
      <c r="W16" s="44"/>
      <c r="X16" s="44"/>
      <c r="Y16" s="44"/>
      <c r="Z16" s="44"/>
      <c r="AA16" s="44"/>
      <c r="AB16" s="44"/>
      <c r="AD16" s="44"/>
      <c r="AE16" s="44"/>
      <c r="AF16" s="44"/>
      <c r="AG16" s="44"/>
      <c r="AH16" s="44"/>
      <c r="AI16" s="44"/>
      <c r="AJ16" s="9"/>
    </row>
    <row r="17" spans="1:36" ht="15" customHeight="1" x14ac:dyDescent="0.25">
      <c r="A17" s="9"/>
      <c r="B17" s="22" t="s">
        <v>25</v>
      </c>
      <c r="C17" s="48"/>
      <c r="D17" s="4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4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9" t="s">
        <v>30</v>
      </c>
      <c r="Q17" s="12"/>
      <c r="R17" s="12"/>
      <c r="S17" s="12"/>
      <c r="T17" s="50"/>
      <c r="U17" s="50"/>
      <c r="V17" s="50"/>
      <c r="W17" s="50"/>
      <c r="X17" s="50"/>
      <c r="Y17" s="50"/>
      <c r="Z17" s="50"/>
      <c r="AA17" s="12"/>
      <c r="AB17" s="12"/>
      <c r="AC17" s="50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9" t="s">
        <v>13</v>
      </c>
      <c r="C18" s="12"/>
      <c r="D18" s="51"/>
      <c r="E18" s="31"/>
      <c r="F18" s="31"/>
      <c r="G18" s="31"/>
      <c r="H18" s="31"/>
      <c r="I18" s="31"/>
      <c r="J18" s="44"/>
      <c r="K18" s="52"/>
      <c r="L18" s="52"/>
      <c r="M18" s="52"/>
      <c r="N18" s="53"/>
      <c r="O18" s="24"/>
      <c r="P18" s="54" t="s">
        <v>9</v>
      </c>
      <c r="Q18" s="55"/>
      <c r="R18" s="56" t="s">
        <v>52</v>
      </c>
      <c r="S18" s="56"/>
      <c r="T18" s="56"/>
      <c r="U18" s="56"/>
      <c r="V18" s="56"/>
      <c r="W18" s="56"/>
      <c r="X18" s="57"/>
      <c r="Y18" s="56"/>
      <c r="Z18" s="57" t="s">
        <v>11</v>
      </c>
      <c r="AA18" s="57"/>
      <c r="AB18" s="88" t="s">
        <v>59</v>
      </c>
      <c r="AC18" s="57"/>
      <c r="AD18" s="57"/>
      <c r="AE18" s="57"/>
      <c r="AF18" s="57"/>
      <c r="AG18" s="57"/>
      <c r="AH18" s="57"/>
      <c r="AI18" s="89"/>
      <c r="AJ18" s="9"/>
    </row>
    <row r="19" spans="1:36" ht="15" customHeight="1" x14ac:dyDescent="0.2">
      <c r="A19" s="9"/>
      <c r="B19" s="58" t="s">
        <v>15</v>
      </c>
      <c r="C19" s="59"/>
      <c r="D19" s="60"/>
      <c r="E19" s="31"/>
      <c r="F19" s="31"/>
      <c r="G19" s="31"/>
      <c r="H19" s="31"/>
      <c r="I19" s="31"/>
      <c r="J19" s="44"/>
      <c r="K19" s="52"/>
      <c r="L19" s="52"/>
      <c r="M19" s="52"/>
      <c r="N19" s="53"/>
      <c r="O19" s="24"/>
      <c r="P19" s="61" t="s">
        <v>57</v>
      </c>
      <c r="Q19" s="62"/>
      <c r="R19" s="63"/>
      <c r="S19" s="63"/>
      <c r="T19" s="63"/>
      <c r="U19" s="63"/>
      <c r="V19" s="63"/>
      <c r="W19" s="63"/>
      <c r="X19" s="64"/>
      <c r="Y19" s="63"/>
      <c r="Z19" s="63"/>
      <c r="AA19" s="63"/>
      <c r="AB19" s="63"/>
      <c r="AC19" s="63"/>
      <c r="AD19" s="63"/>
      <c r="AE19" s="63"/>
      <c r="AF19" s="63"/>
      <c r="AG19" s="63"/>
      <c r="AH19" s="64"/>
      <c r="AI19" s="90"/>
      <c r="AJ19" s="9"/>
    </row>
    <row r="20" spans="1:36" ht="15" customHeight="1" x14ac:dyDescent="0.2">
      <c r="A20" s="9"/>
      <c r="B20" s="65" t="s">
        <v>16</v>
      </c>
      <c r="C20" s="66"/>
      <c r="D20" s="67"/>
      <c r="E20" s="68">
        <v>4</v>
      </c>
      <c r="F20" s="68">
        <v>0</v>
      </c>
      <c r="G20" s="68">
        <v>0</v>
      </c>
      <c r="H20" s="68">
        <v>2</v>
      </c>
      <c r="I20" s="68">
        <v>9</v>
      </c>
      <c r="J20" s="44"/>
      <c r="K20" s="69">
        <v>0</v>
      </c>
      <c r="L20" s="69">
        <v>0.5</v>
      </c>
      <c r="M20" s="69">
        <v>2.25</v>
      </c>
      <c r="N20" s="70">
        <v>0.5</v>
      </c>
      <c r="O20" s="24">
        <v>5</v>
      </c>
      <c r="P20" s="61" t="s">
        <v>58</v>
      </c>
      <c r="Q20" s="62"/>
      <c r="R20" s="63"/>
      <c r="S20" s="63"/>
      <c r="T20" s="63"/>
      <c r="U20" s="63"/>
      <c r="V20" s="63"/>
      <c r="W20" s="63"/>
      <c r="X20" s="64"/>
      <c r="Y20" s="63"/>
      <c r="Z20" s="63"/>
      <c r="AA20" s="63"/>
      <c r="AB20" s="63"/>
      <c r="AC20" s="63"/>
      <c r="AD20" s="63"/>
      <c r="AE20" s="63"/>
      <c r="AF20" s="63"/>
      <c r="AG20" s="63"/>
      <c r="AH20" s="64"/>
      <c r="AI20" s="90"/>
    </row>
    <row r="21" spans="1:36" ht="15" customHeight="1" x14ac:dyDescent="0.2">
      <c r="A21" s="9"/>
      <c r="B21" s="71" t="s">
        <v>26</v>
      </c>
      <c r="C21" s="72"/>
      <c r="D21" s="73"/>
      <c r="E21" s="18">
        <v>4</v>
      </c>
      <c r="F21" s="18">
        <v>0</v>
      </c>
      <c r="G21" s="18">
        <v>0</v>
      </c>
      <c r="H21" s="18">
        <v>2</v>
      </c>
      <c r="I21" s="18">
        <v>9</v>
      </c>
      <c r="J21" s="44"/>
      <c r="K21" s="74">
        <v>0</v>
      </c>
      <c r="L21" s="74">
        <v>0.5</v>
      </c>
      <c r="M21" s="74">
        <v>2.25</v>
      </c>
      <c r="N21" s="41">
        <v>0.5</v>
      </c>
      <c r="O21" s="24">
        <v>5</v>
      </c>
      <c r="P21" s="75" t="s">
        <v>10</v>
      </c>
      <c r="Q21" s="76"/>
      <c r="R21" s="77"/>
      <c r="S21" s="77"/>
      <c r="T21" s="77"/>
      <c r="U21" s="77"/>
      <c r="V21" s="77"/>
      <c r="W21" s="77"/>
      <c r="X21" s="77"/>
      <c r="Y21" s="77"/>
      <c r="Z21" s="91"/>
      <c r="AA21" s="78"/>
      <c r="AB21" s="77"/>
      <c r="AC21" s="92"/>
      <c r="AD21" s="77"/>
      <c r="AE21" s="77"/>
      <c r="AF21" s="77"/>
      <c r="AG21" s="77"/>
      <c r="AH21" s="78"/>
      <c r="AI21" s="93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9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 t="s">
        <v>36</v>
      </c>
      <c r="C23" s="44"/>
      <c r="D23" s="44" t="s">
        <v>38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7"/>
      <c r="Q23" s="44"/>
      <c r="R23" s="44"/>
      <c r="S23" s="24"/>
      <c r="T23" s="24"/>
      <c r="U23" s="24"/>
      <c r="V23" s="24"/>
      <c r="W23" s="79"/>
      <c r="X23" s="44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6" ht="15" customHeight="1" x14ac:dyDescent="0.25">
      <c r="A24" s="9"/>
      <c r="B24" s="44"/>
      <c r="C24" s="44"/>
      <c r="D24" s="44" t="s">
        <v>50</v>
      </c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44"/>
      <c r="T24" s="24"/>
      <c r="U24" s="24"/>
      <c r="V24" s="24"/>
      <c r="W24" s="24"/>
      <c r="X24" s="79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/>
      <c r="C25" s="44"/>
      <c r="D25" s="44" t="s">
        <v>51</v>
      </c>
      <c r="E25" s="44"/>
      <c r="F25" s="44"/>
      <c r="G25" s="44"/>
      <c r="H25" s="44"/>
      <c r="I25" s="44"/>
      <c r="J25" s="44"/>
      <c r="K25" s="44"/>
      <c r="L25" s="44"/>
      <c r="M25" s="44"/>
      <c r="N25" s="47"/>
      <c r="O25" s="24"/>
      <c r="P25" s="44"/>
      <c r="Q25" s="47"/>
      <c r="R25" s="44"/>
      <c r="S25" s="44"/>
      <c r="T25" s="24"/>
      <c r="U25" s="24"/>
      <c r="V25" s="24"/>
      <c r="W25" s="24"/>
      <c r="X25" s="79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24"/>
      <c r="P26" s="44"/>
      <c r="Q26" s="47"/>
      <c r="R26" s="44"/>
      <c r="S26" s="44"/>
      <c r="T26" s="24"/>
      <c r="U26" s="24"/>
      <c r="V26" s="24"/>
      <c r="W26" s="24"/>
      <c r="X26" s="79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9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9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9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9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9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9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9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9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9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9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9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9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9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9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9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9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9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9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9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9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9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9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9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9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9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9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9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9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9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9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9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9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9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9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9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9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9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9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9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9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9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9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9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9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9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9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9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9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9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9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9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9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9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9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9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9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9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9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9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9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9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9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9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9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9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9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9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9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9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9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9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9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9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9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9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9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9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9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9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9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9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9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9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9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9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9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9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9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9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9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9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9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9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9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9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9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9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9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9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9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9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9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9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9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9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9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9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9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9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9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9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9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9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9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9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9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9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9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79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7"/>
      <c r="O146" s="24"/>
      <c r="P146" s="44"/>
      <c r="Q146" s="47"/>
      <c r="R146" s="44"/>
      <c r="S146" s="44"/>
      <c r="T146" s="24"/>
      <c r="U146" s="24"/>
      <c r="V146" s="24"/>
      <c r="W146" s="24"/>
      <c r="X146" s="79"/>
      <c r="Y146" s="44"/>
      <c r="Z146" s="44"/>
      <c r="AA146" s="44"/>
      <c r="AB146" s="44"/>
      <c r="AC146" s="24"/>
      <c r="AD146" s="44"/>
      <c r="AE146" s="44"/>
      <c r="AF146" s="44"/>
      <c r="AG146" s="44"/>
      <c r="AH146" s="44"/>
      <c r="AI146" s="4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7"/>
      <c r="O147" s="24"/>
      <c r="P147" s="44"/>
      <c r="Q147" s="47"/>
      <c r="R147" s="44"/>
      <c r="S147" s="44"/>
      <c r="T147" s="24"/>
      <c r="U147" s="24"/>
      <c r="V147" s="24"/>
      <c r="W147" s="24"/>
      <c r="X147" s="79"/>
      <c r="Y147" s="44"/>
      <c r="Z147" s="44"/>
      <c r="AA147" s="44"/>
      <c r="AB147" s="44"/>
      <c r="AC147" s="24"/>
      <c r="AD147" s="44"/>
      <c r="AE147" s="44"/>
      <c r="AF147" s="44"/>
      <c r="AG147" s="44"/>
      <c r="AH147" s="44"/>
      <c r="AI147" s="4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7"/>
      <c r="O148" s="24"/>
      <c r="P148" s="44"/>
      <c r="Q148" s="47"/>
      <c r="R148" s="44"/>
      <c r="S148" s="44"/>
      <c r="T148" s="24"/>
      <c r="U148" s="24"/>
      <c r="V148" s="24"/>
      <c r="W148" s="24"/>
      <c r="X148" s="79"/>
      <c r="Y148" s="44"/>
      <c r="Z148" s="44"/>
      <c r="AA148" s="44"/>
      <c r="AB148" s="44"/>
      <c r="AC148" s="24"/>
      <c r="AD148" s="44"/>
      <c r="AE148" s="44"/>
      <c r="AF148" s="44"/>
      <c r="AG148" s="44"/>
      <c r="AH148" s="44"/>
      <c r="AI148" s="4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39</v>
      </c>
      <c r="C1" s="3"/>
      <c r="D1" s="4"/>
      <c r="E1" s="5" t="s">
        <v>40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53</v>
      </c>
      <c r="C2" s="85"/>
      <c r="D2" s="86"/>
      <c r="E2" s="13" t="s">
        <v>13</v>
      </c>
      <c r="F2" s="14"/>
      <c r="G2" s="14"/>
      <c r="H2" s="14"/>
      <c r="I2" s="20"/>
      <c r="J2" s="15"/>
      <c r="K2" s="87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6" t="s">
        <v>62</v>
      </c>
      <c r="Y2" s="97"/>
      <c r="Z2" s="98"/>
      <c r="AA2" s="13" t="s">
        <v>13</v>
      </c>
      <c r="AB2" s="14"/>
      <c r="AC2" s="14"/>
      <c r="AD2" s="14"/>
      <c r="AE2" s="20"/>
      <c r="AF2" s="15"/>
      <c r="AG2" s="87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>
        <v>1995</v>
      </c>
      <c r="C4" s="34" t="s">
        <v>41</v>
      </c>
      <c r="D4" s="42" t="s">
        <v>37</v>
      </c>
      <c r="E4" s="31">
        <v>10</v>
      </c>
      <c r="F4" s="31">
        <v>0</v>
      </c>
      <c r="G4" s="31">
        <v>0</v>
      </c>
      <c r="H4" s="32">
        <v>3</v>
      </c>
      <c r="I4" s="31">
        <v>9</v>
      </c>
      <c r="J4" s="100"/>
      <c r="K4" s="30"/>
      <c r="L4" s="101"/>
      <c r="M4" s="18"/>
      <c r="N4" s="18"/>
      <c r="O4" s="18"/>
      <c r="P4" s="24"/>
      <c r="Q4" s="31"/>
      <c r="R4" s="31"/>
      <c r="S4" s="32"/>
      <c r="T4" s="31"/>
      <c r="U4" s="31"/>
      <c r="V4" s="102"/>
      <c r="W4" s="30"/>
      <c r="X4" s="31"/>
      <c r="Y4" s="34"/>
      <c r="Z4" s="42"/>
      <c r="AA4" s="31"/>
      <c r="AB4" s="31"/>
      <c r="AC4" s="31"/>
      <c r="AD4" s="32"/>
      <c r="AE4" s="31"/>
      <c r="AF4" s="100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3"/>
      <c r="AS4" s="10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>
        <v>1996</v>
      </c>
      <c r="C5" s="34" t="s">
        <v>47</v>
      </c>
      <c r="D5" s="42" t="s">
        <v>37</v>
      </c>
      <c r="E5" s="31">
        <v>23</v>
      </c>
      <c r="F5" s="31">
        <v>0</v>
      </c>
      <c r="G5" s="31">
        <v>1</v>
      </c>
      <c r="H5" s="32">
        <v>7</v>
      </c>
      <c r="I5" s="31">
        <v>31</v>
      </c>
      <c r="J5" s="100"/>
      <c r="K5" s="30"/>
      <c r="L5" s="101"/>
      <c r="M5" s="18"/>
      <c r="N5" s="18"/>
      <c r="O5" s="18"/>
      <c r="P5" s="24"/>
      <c r="Q5" s="31"/>
      <c r="R5" s="31"/>
      <c r="S5" s="32"/>
      <c r="T5" s="31"/>
      <c r="U5" s="31"/>
      <c r="V5" s="102"/>
      <c r="W5" s="30"/>
      <c r="X5" s="31"/>
      <c r="Y5" s="34"/>
      <c r="Z5" s="42"/>
      <c r="AA5" s="31"/>
      <c r="AB5" s="31"/>
      <c r="AC5" s="31"/>
      <c r="AD5" s="32"/>
      <c r="AE5" s="31"/>
      <c r="AF5" s="100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3"/>
      <c r="AS5" s="10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1997</v>
      </c>
      <c r="C6" s="34" t="s">
        <v>41</v>
      </c>
      <c r="D6" s="42" t="s">
        <v>37</v>
      </c>
      <c r="E6" s="31">
        <v>17</v>
      </c>
      <c r="F6" s="31">
        <v>0</v>
      </c>
      <c r="G6" s="31">
        <v>2</v>
      </c>
      <c r="H6" s="32">
        <v>6</v>
      </c>
      <c r="I6" s="31">
        <v>22</v>
      </c>
      <c r="J6" s="100"/>
      <c r="K6" s="30"/>
      <c r="L6" s="101"/>
      <c r="M6" s="18"/>
      <c r="N6" s="18"/>
      <c r="O6" s="18"/>
      <c r="P6" s="24"/>
      <c r="Q6" s="31"/>
      <c r="R6" s="31"/>
      <c r="S6" s="32"/>
      <c r="T6" s="31"/>
      <c r="U6" s="31"/>
      <c r="V6" s="102"/>
      <c r="W6" s="30"/>
      <c r="X6" s="31"/>
      <c r="Y6" s="34"/>
      <c r="Z6" s="42"/>
      <c r="AA6" s="31"/>
      <c r="AB6" s="31"/>
      <c r="AC6" s="31"/>
      <c r="AD6" s="32"/>
      <c r="AE6" s="31"/>
      <c r="AF6" s="100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3"/>
      <c r="AS6" s="10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1998</v>
      </c>
      <c r="C7" s="34" t="s">
        <v>43</v>
      </c>
      <c r="D7" s="42" t="s">
        <v>37</v>
      </c>
      <c r="E7" s="31">
        <v>20</v>
      </c>
      <c r="F7" s="31">
        <v>0</v>
      </c>
      <c r="G7" s="31">
        <v>0</v>
      </c>
      <c r="H7" s="32">
        <v>8</v>
      </c>
      <c r="I7" s="31">
        <v>28</v>
      </c>
      <c r="J7" s="100"/>
      <c r="K7" s="30"/>
      <c r="L7" s="101"/>
      <c r="M7" s="18"/>
      <c r="N7" s="18"/>
      <c r="O7" s="18"/>
      <c r="P7" s="24"/>
      <c r="Q7" s="31"/>
      <c r="R7" s="31"/>
      <c r="S7" s="32"/>
      <c r="T7" s="31"/>
      <c r="U7" s="31"/>
      <c r="V7" s="102"/>
      <c r="W7" s="30"/>
      <c r="X7" s="31"/>
      <c r="Y7" s="34"/>
      <c r="Z7" s="42"/>
      <c r="AA7" s="31"/>
      <c r="AB7" s="31"/>
      <c r="AC7" s="31"/>
      <c r="AD7" s="32"/>
      <c r="AE7" s="31"/>
      <c r="AF7" s="100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3"/>
      <c r="AS7" s="10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1999</v>
      </c>
      <c r="C8" s="34" t="s">
        <v>48</v>
      </c>
      <c r="D8" s="42" t="s">
        <v>37</v>
      </c>
      <c r="E8" s="31"/>
      <c r="F8" s="31"/>
      <c r="G8" s="31"/>
      <c r="H8" s="32"/>
      <c r="I8" s="31"/>
      <c r="J8" s="100"/>
      <c r="K8" s="30"/>
      <c r="L8" s="101"/>
      <c r="M8" s="18"/>
      <c r="N8" s="18"/>
      <c r="O8" s="18"/>
      <c r="P8" s="24"/>
      <c r="Q8" s="31">
        <v>14</v>
      </c>
      <c r="R8" s="31">
        <v>0</v>
      </c>
      <c r="S8" s="32">
        <v>1</v>
      </c>
      <c r="T8" s="31">
        <v>9</v>
      </c>
      <c r="U8" s="31">
        <v>45</v>
      </c>
      <c r="V8" s="102"/>
      <c r="W8" s="30"/>
      <c r="X8" s="31"/>
      <c r="Y8" s="34"/>
      <c r="Z8" s="42"/>
      <c r="AA8" s="31"/>
      <c r="AB8" s="31"/>
      <c r="AC8" s="31"/>
      <c r="AD8" s="32"/>
      <c r="AE8" s="31"/>
      <c r="AF8" s="100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3"/>
      <c r="AS8" s="10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2000</v>
      </c>
      <c r="C9" s="34" t="s">
        <v>42</v>
      </c>
      <c r="D9" s="42" t="s">
        <v>37</v>
      </c>
      <c r="E9" s="31">
        <v>25</v>
      </c>
      <c r="F9" s="31">
        <v>0</v>
      </c>
      <c r="G9" s="31">
        <v>0</v>
      </c>
      <c r="H9" s="32">
        <v>13</v>
      </c>
      <c r="I9" s="31">
        <v>128</v>
      </c>
      <c r="J9" s="100">
        <v>0.56140350877192979</v>
      </c>
      <c r="K9" s="30">
        <v>228</v>
      </c>
      <c r="L9" s="101"/>
      <c r="M9" s="18"/>
      <c r="N9" s="18"/>
      <c r="O9" s="18"/>
      <c r="P9" s="24"/>
      <c r="Q9" s="31"/>
      <c r="R9" s="31"/>
      <c r="S9" s="32"/>
      <c r="T9" s="31"/>
      <c r="U9" s="31"/>
      <c r="V9" s="102"/>
      <c r="W9" s="30"/>
      <c r="X9" s="31"/>
      <c r="Y9" s="34"/>
      <c r="Z9" s="42"/>
      <c r="AA9" s="31"/>
      <c r="AB9" s="31"/>
      <c r="AC9" s="31"/>
      <c r="AD9" s="32"/>
      <c r="AE9" s="31"/>
      <c r="AF9" s="100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3"/>
      <c r="AS9" s="10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/>
      <c r="C10" s="34"/>
      <c r="D10" s="42"/>
      <c r="E10" s="31"/>
      <c r="F10" s="31"/>
      <c r="G10" s="31"/>
      <c r="H10" s="32"/>
      <c r="I10" s="31"/>
      <c r="J10" s="100"/>
      <c r="K10" s="30"/>
      <c r="L10" s="101"/>
      <c r="M10" s="18"/>
      <c r="N10" s="18"/>
      <c r="O10" s="18"/>
      <c r="P10" s="24"/>
      <c r="Q10" s="31"/>
      <c r="R10" s="31"/>
      <c r="S10" s="32"/>
      <c r="T10" s="31"/>
      <c r="U10" s="31"/>
      <c r="V10" s="102"/>
      <c r="W10" s="30"/>
      <c r="X10" s="31">
        <v>2001</v>
      </c>
      <c r="Y10" s="31" t="s">
        <v>41</v>
      </c>
      <c r="Z10" s="42" t="s">
        <v>37</v>
      </c>
      <c r="AA10" s="31">
        <v>18</v>
      </c>
      <c r="AB10" s="31">
        <v>1</v>
      </c>
      <c r="AC10" s="31">
        <v>3</v>
      </c>
      <c r="AD10" s="31">
        <v>32</v>
      </c>
      <c r="AE10" s="31">
        <v>84</v>
      </c>
      <c r="AF10" s="53">
        <v>0.6</v>
      </c>
      <c r="AG10" s="125">
        <v>140</v>
      </c>
      <c r="AH10" s="18"/>
      <c r="AI10" s="31" t="s">
        <v>69</v>
      </c>
      <c r="AJ10" s="18" t="s">
        <v>70</v>
      </c>
      <c r="AK10" s="18"/>
      <c r="AL10" s="24"/>
      <c r="AM10" s="31">
        <v>2</v>
      </c>
      <c r="AN10" s="31">
        <v>0</v>
      </c>
      <c r="AO10" s="31">
        <v>0</v>
      </c>
      <c r="AP10" s="31">
        <v>1</v>
      </c>
      <c r="AQ10" s="31">
        <v>12</v>
      </c>
      <c r="AR10" s="103">
        <v>0.70579999999999998</v>
      </c>
      <c r="AS10" s="104">
        <v>17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/>
      <c r="C11" s="34"/>
      <c r="D11" s="42"/>
      <c r="E11" s="31"/>
      <c r="F11" s="31"/>
      <c r="G11" s="31"/>
      <c r="H11" s="32"/>
      <c r="I11" s="31"/>
      <c r="J11" s="100"/>
      <c r="K11" s="30"/>
      <c r="L11" s="101"/>
      <c r="M11" s="18"/>
      <c r="N11" s="18"/>
      <c r="O11" s="18"/>
      <c r="P11" s="24"/>
      <c r="Q11" s="31"/>
      <c r="R11" s="31"/>
      <c r="S11" s="32"/>
      <c r="T11" s="31"/>
      <c r="U11" s="31"/>
      <c r="V11" s="102"/>
      <c r="W11" s="30"/>
      <c r="X11" s="31">
        <v>2002</v>
      </c>
      <c r="Y11" s="31" t="s">
        <v>41</v>
      </c>
      <c r="Z11" s="42" t="s">
        <v>46</v>
      </c>
      <c r="AA11" s="31">
        <v>18</v>
      </c>
      <c r="AB11" s="31">
        <v>0</v>
      </c>
      <c r="AC11" s="31">
        <v>5</v>
      </c>
      <c r="AD11" s="31">
        <v>26</v>
      </c>
      <c r="AE11" s="31">
        <v>96</v>
      </c>
      <c r="AF11" s="53">
        <v>0.63149999999999995</v>
      </c>
      <c r="AG11" s="125">
        <v>152</v>
      </c>
      <c r="AH11" s="18"/>
      <c r="AI11" s="18"/>
      <c r="AJ11" s="18"/>
      <c r="AK11" s="18"/>
      <c r="AL11" s="24"/>
      <c r="AM11" s="31">
        <v>2</v>
      </c>
      <c r="AN11" s="31">
        <v>0</v>
      </c>
      <c r="AO11" s="31">
        <v>0</v>
      </c>
      <c r="AP11" s="31">
        <v>2</v>
      </c>
      <c r="AQ11" s="31">
        <v>8</v>
      </c>
      <c r="AR11" s="103">
        <v>0.57140000000000002</v>
      </c>
      <c r="AS11" s="104">
        <v>14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4"/>
      <c r="D12" s="42"/>
      <c r="E12" s="31"/>
      <c r="F12" s="31"/>
      <c r="G12" s="31"/>
      <c r="H12" s="32"/>
      <c r="I12" s="31"/>
      <c r="J12" s="100"/>
      <c r="K12" s="30"/>
      <c r="L12" s="101"/>
      <c r="M12" s="18"/>
      <c r="N12" s="18"/>
      <c r="O12" s="18"/>
      <c r="P12" s="24"/>
      <c r="Q12" s="31"/>
      <c r="R12" s="31"/>
      <c r="S12" s="32"/>
      <c r="T12" s="31"/>
      <c r="U12" s="31"/>
      <c r="V12" s="102"/>
      <c r="W12" s="30"/>
      <c r="X12" s="31">
        <v>2003</v>
      </c>
      <c r="Y12" s="31" t="s">
        <v>49</v>
      </c>
      <c r="Z12" s="42" t="s">
        <v>37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53"/>
      <c r="AG12" s="125"/>
      <c r="AH12" s="18"/>
      <c r="AI12" s="18"/>
      <c r="AJ12" s="18"/>
      <c r="AK12" s="18"/>
      <c r="AL12" s="24"/>
      <c r="AM12" s="31">
        <v>3</v>
      </c>
      <c r="AN12" s="31">
        <v>0</v>
      </c>
      <c r="AO12" s="31">
        <v>0</v>
      </c>
      <c r="AP12" s="31">
        <v>3</v>
      </c>
      <c r="AQ12" s="31">
        <v>12</v>
      </c>
      <c r="AR12" s="103">
        <v>0.70579999999999998</v>
      </c>
      <c r="AS12" s="104">
        <v>17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>
        <v>2004</v>
      </c>
      <c r="C13" s="34" t="s">
        <v>43</v>
      </c>
      <c r="D13" s="42" t="s">
        <v>44</v>
      </c>
      <c r="E13" s="31">
        <v>11</v>
      </c>
      <c r="F13" s="31">
        <v>0</v>
      </c>
      <c r="G13" s="31">
        <v>0</v>
      </c>
      <c r="H13" s="32">
        <v>4</v>
      </c>
      <c r="I13" s="31">
        <v>34</v>
      </c>
      <c r="J13" s="100">
        <v>0.42499999999999999</v>
      </c>
      <c r="K13" s="30">
        <v>80</v>
      </c>
      <c r="L13" s="101"/>
      <c r="M13" s="18"/>
      <c r="N13" s="18"/>
      <c r="O13" s="18"/>
      <c r="P13" s="24"/>
      <c r="Q13" s="31"/>
      <c r="R13" s="31"/>
      <c r="S13" s="32"/>
      <c r="T13" s="31"/>
      <c r="U13" s="31"/>
      <c r="V13" s="102"/>
      <c r="W13" s="30"/>
      <c r="X13" s="31"/>
      <c r="Y13" s="34"/>
      <c r="Z13" s="42"/>
      <c r="AA13" s="31"/>
      <c r="AB13" s="31"/>
      <c r="AC13" s="31"/>
      <c r="AD13" s="32"/>
      <c r="AE13" s="31"/>
      <c r="AF13" s="100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3"/>
      <c r="AS13" s="10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105" t="s">
        <v>65</v>
      </c>
      <c r="C14" s="106"/>
      <c r="D14" s="107"/>
      <c r="E14" s="108">
        <f>SUM(E4:E13)</f>
        <v>106</v>
      </c>
      <c r="F14" s="108">
        <f>SUM(F4:F13)</f>
        <v>0</v>
      </c>
      <c r="G14" s="108">
        <f>SUM(G4:G13)</f>
        <v>3</v>
      </c>
      <c r="H14" s="108">
        <f>SUM(H4:H13)</f>
        <v>41</v>
      </c>
      <c r="I14" s="108">
        <f>SUM(I4:I13)</f>
        <v>252</v>
      </c>
      <c r="J14" s="109">
        <v>0</v>
      </c>
      <c r="K14" s="87">
        <f>SUM(K4:K13)</f>
        <v>308</v>
      </c>
      <c r="L14" s="22"/>
      <c r="M14" s="20"/>
      <c r="N14" s="110"/>
      <c r="O14" s="111"/>
      <c r="P14" s="24"/>
      <c r="Q14" s="108">
        <f>SUM(Q4:Q13)</f>
        <v>14</v>
      </c>
      <c r="R14" s="108">
        <f>SUM(R4:R13)</f>
        <v>0</v>
      </c>
      <c r="S14" s="108">
        <f>SUM(S4:S13)</f>
        <v>1</v>
      </c>
      <c r="T14" s="108">
        <f>SUM(T4:T13)</f>
        <v>9</v>
      </c>
      <c r="U14" s="108">
        <f>SUM(U4:U13)</f>
        <v>45</v>
      </c>
      <c r="V14" s="41">
        <v>0</v>
      </c>
      <c r="W14" s="87">
        <f>SUM(W4:W13)</f>
        <v>0</v>
      </c>
      <c r="X14" s="16" t="s">
        <v>65</v>
      </c>
      <c r="Y14" s="17"/>
      <c r="Z14" s="15"/>
      <c r="AA14" s="108">
        <f>SUM(AA4:AA13)</f>
        <v>36</v>
      </c>
      <c r="AB14" s="108">
        <f>SUM(AB4:AB13)</f>
        <v>1</v>
      </c>
      <c r="AC14" s="108">
        <f>SUM(AC4:AC13)</f>
        <v>8</v>
      </c>
      <c r="AD14" s="108">
        <f>SUM(AD4:AD13)</f>
        <v>58</v>
      </c>
      <c r="AE14" s="108">
        <f>SUM(AE4:AE13)</f>
        <v>180</v>
      </c>
      <c r="AF14" s="109">
        <f>PRODUCT(AE14/AG14)</f>
        <v>0.61643835616438358</v>
      </c>
      <c r="AG14" s="87">
        <f>SUM(AG4:AG13)</f>
        <v>292</v>
      </c>
      <c r="AH14" s="22"/>
      <c r="AI14" s="20"/>
      <c r="AJ14" s="110"/>
      <c r="AK14" s="111"/>
      <c r="AL14" s="24"/>
      <c r="AM14" s="108">
        <f>SUM(AM4:AM13)</f>
        <v>7</v>
      </c>
      <c r="AN14" s="108">
        <f>SUM(AN4:AN13)</f>
        <v>0</v>
      </c>
      <c r="AO14" s="108">
        <f>SUM(AO4:AO13)</f>
        <v>0</v>
      </c>
      <c r="AP14" s="108">
        <f>SUM(AP4:AP13)</f>
        <v>6</v>
      </c>
      <c r="AQ14" s="108">
        <f>SUM(AQ4:AQ13)</f>
        <v>32</v>
      </c>
      <c r="AR14" s="109">
        <f>PRODUCT(AQ14/AS14)</f>
        <v>0.66666666666666663</v>
      </c>
      <c r="AS14" s="99">
        <f>SUM(AS4:AS13)</f>
        <v>48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30"/>
      <c r="L15" s="24"/>
      <c r="M15" s="24"/>
      <c r="N15" s="24"/>
      <c r="O15" s="24"/>
      <c r="P15" s="44"/>
      <c r="Q15" s="44"/>
      <c r="R15" s="47"/>
      <c r="S15" s="44"/>
      <c r="T15" s="44"/>
      <c r="U15" s="24"/>
      <c r="V15" s="24"/>
      <c r="W15" s="30"/>
      <c r="X15" s="44"/>
      <c r="Y15" s="44"/>
      <c r="Z15" s="44"/>
      <c r="AA15" s="44"/>
      <c r="AB15" s="44"/>
      <c r="AC15" s="44"/>
      <c r="AD15" s="44"/>
      <c r="AE15" s="44"/>
      <c r="AF15" s="45"/>
      <c r="AG15" s="30"/>
      <c r="AH15" s="24"/>
      <c r="AI15" s="24"/>
      <c r="AJ15" s="24"/>
      <c r="AK15" s="24"/>
      <c r="AL15" s="44"/>
      <c r="AM15" s="44"/>
      <c r="AN15" s="47"/>
      <c r="AO15" s="44"/>
      <c r="AP15" s="44"/>
      <c r="AQ15" s="24"/>
      <c r="AR15" s="24"/>
      <c r="AS15" s="3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12" t="s">
        <v>66</v>
      </c>
      <c r="C16" s="113"/>
      <c r="D16" s="11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67</v>
      </c>
      <c r="O16" s="18" t="s">
        <v>68</v>
      </c>
      <c r="Q16" s="47"/>
      <c r="R16" s="47" t="s">
        <v>36</v>
      </c>
      <c r="S16" s="47"/>
      <c r="T16" s="44" t="s">
        <v>71</v>
      </c>
      <c r="U16" s="24"/>
      <c r="V16" s="30"/>
      <c r="W16" s="30"/>
      <c r="X16" s="115"/>
      <c r="Y16" s="115"/>
      <c r="Z16" s="115"/>
      <c r="AA16" s="115"/>
      <c r="AB16" s="115"/>
      <c r="AC16" s="47"/>
      <c r="AD16" s="47"/>
      <c r="AE16" s="47"/>
      <c r="AF16" s="44"/>
      <c r="AG16" s="44"/>
      <c r="AH16" s="44"/>
      <c r="AI16" s="44"/>
      <c r="AJ16" s="44"/>
      <c r="AK16" s="44"/>
      <c r="AM16" s="30"/>
      <c r="AN16" s="115"/>
      <c r="AO16" s="115"/>
      <c r="AP16" s="115"/>
      <c r="AQ16" s="115"/>
      <c r="AR16" s="115"/>
      <c r="AS16" s="115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9" t="s">
        <v>12</v>
      </c>
      <c r="C17" s="12"/>
      <c r="D17" s="51"/>
      <c r="E17" s="116">
        <v>4</v>
      </c>
      <c r="F17" s="116">
        <v>0</v>
      </c>
      <c r="G17" s="116">
        <v>0</v>
      </c>
      <c r="H17" s="116">
        <v>2</v>
      </c>
      <c r="I17" s="116">
        <v>9</v>
      </c>
      <c r="J17" s="117">
        <v>0.5</v>
      </c>
      <c r="K17" s="44">
        <f>PRODUCT(I17/J17)</f>
        <v>18</v>
      </c>
      <c r="L17" s="118">
        <f>PRODUCT((F17+G17)/E17)</f>
        <v>0</v>
      </c>
      <c r="M17" s="118">
        <f>PRODUCT(H17/E17)</f>
        <v>0.5</v>
      </c>
      <c r="N17" s="118">
        <f>PRODUCT((F17+G17+H17)/E17)</f>
        <v>0.5</v>
      </c>
      <c r="O17" s="118">
        <f>PRODUCT(I17/E17)</f>
        <v>2.25</v>
      </c>
      <c r="Q17" s="47"/>
      <c r="R17" s="47"/>
      <c r="S17" s="47"/>
      <c r="T17" s="44" t="s">
        <v>50</v>
      </c>
      <c r="U17" s="44"/>
      <c r="V17" s="44"/>
      <c r="W17" s="4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19" t="s">
        <v>53</v>
      </c>
      <c r="C18" s="120"/>
      <c r="D18" s="121"/>
      <c r="E18" s="116">
        <f>PRODUCT(E14+Q14)</f>
        <v>120</v>
      </c>
      <c r="F18" s="116">
        <f>PRODUCT(F14+R14)</f>
        <v>0</v>
      </c>
      <c r="G18" s="116">
        <f>PRODUCT(G14+S14)</f>
        <v>4</v>
      </c>
      <c r="H18" s="116">
        <f>PRODUCT(H14+T14)</f>
        <v>50</v>
      </c>
      <c r="I18" s="116">
        <f>PRODUCT(I14+U14)</f>
        <v>297</v>
      </c>
      <c r="J18" s="117"/>
      <c r="K18" s="44">
        <f>PRODUCT(K14+W14)</f>
        <v>308</v>
      </c>
      <c r="L18" s="118">
        <f>PRODUCT((F18+G18)/E18)</f>
        <v>3.3333333333333333E-2</v>
      </c>
      <c r="M18" s="118">
        <f>PRODUCT(H18/E18)</f>
        <v>0.41666666666666669</v>
      </c>
      <c r="N18" s="118">
        <f>PRODUCT((F18+G18+H18)/E18)</f>
        <v>0.45</v>
      </c>
      <c r="O18" s="118">
        <f>PRODUCT(I18/E18)</f>
        <v>2.4750000000000001</v>
      </c>
      <c r="Q18" s="47"/>
      <c r="R18" s="47"/>
      <c r="S18" s="47"/>
      <c r="T18" s="44" t="s">
        <v>51</v>
      </c>
      <c r="U18" s="44"/>
      <c r="V18" s="4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9" t="s">
        <v>62</v>
      </c>
      <c r="C19" s="83"/>
      <c r="D19" s="37"/>
      <c r="E19" s="116">
        <f>PRODUCT(AA14+AM14)</f>
        <v>43</v>
      </c>
      <c r="F19" s="116">
        <f>PRODUCT(AB14+AN14)</f>
        <v>1</v>
      </c>
      <c r="G19" s="116">
        <f>PRODUCT(AC14+AO14)</f>
        <v>8</v>
      </c>
      <c r="H19" s="116">
        <f>PRODUCT(AD14+AP14)</f>
        <v>64</v>
      </c>
      <c r="I19" s="116">
        <f>PRODUCT(AE14+AQ14)</f>
        <v>212</v>
      </c>
      <c r="J19" s="117">
        <f>PRODUCT(I19/K19)</f>
        <v>0.62352941176470589</v>
      </c>
      <c r="K19" s="24">
        <f>PRODUCT(AG14+AS14)</f>
        <v>340</v>
      </c>
      <c r="L19" s="118">
        <f>PRODUCT((F19+G19)/E19)</f>
        <v>0.20930232558139536</v>
      </c>
      <c r="M19" s="118">
        <f>PRODUCT(H19/E19)</f>
        <v>1.4883720930232558</v>
      </c>
      <c r="N19" s="118">
        <f>PRODUCT((F19+G19+H19)/E19)</f>
        <v>1.6976744186046511</v>
      </c>
      <c r="O19" s="118">
        <f>PRODUCT(I19/E19)</f>
        <v>4.9302325581395348</v>
      </c>
      <c r="Q19" s="47"/>
      <c r="R19" s="47"/>
      <c r="S19" s="44"/>
      <c r="T19" s="44"/>
      <c r="U19" s="24"/>
      <c r="V19" s="2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  <c r="AI19" s="47"/>
      <c r="AJ19" s="47"/>
      <c r="AK19" s="44"/>
      <c r="AL19" s="2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22" t="s">
        <v>65</v>
      </c>
      <c r="C20" s="123"/>
      <c r="D20" s="124"/>
      <c r="E20" s="116">
        <f>SUM(E17:E19)</f>
        <v>167</v>
      </c>
      <c r="F20" s="116">
        <f t="shared" ref="F20:I20" si="0">SUM(F17:F19)</f>
        <v>1</v>
      </c>
      <c r="G20" s="116">
        <f t="shared" si="0"/>
        <v>12</v>
      </c>
      <c r="H20" s="116">
        <f t="shared" si="0"/>
        <v>116</v>
      </c>
      <c r="I20" s="116">
        <f t="shared" si="0"/>
        <v>518</v>
      </c>
      <c r="J20" s="117"/>
      <c r="K20" s="44">
        <f>SUM(K17:K19)</f>
        <v>666</v>
      </c>
      <c r="L20" s="118">
        <f>PRODUCT((F20+G20)/E20)</f>
        <v>7.7844311377245512E-2</v>
      </c>
      <c r="M20" s="118">
        <f>PRODUCT(H20/E20)</f>
        <v>0.69461077844311381</v>
      </c>
      <c r="N20" s="118">
        <f>PRODUCT((F20+G20+H20)/E20)</f>
        <v>0.77245508982035926</v>
      </c>
      <c r="O20" s="118">
        <f>PRODUCT(I20/E20)</f>
        <v>3.1017964071856285</v>
      </c>
      <c r="Q20" s="24"/>
      <c r="R20" s="24"/>
      <c r="S20" s="2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4"/>
      <c r="F21" s="24"/>
      <c r="G21" s="24"/>
      <c r="H21" s="24"/>
      <c r="I21" s="24"/>
      <c r="J21" s="44"/>
      <c r="K21" s="44"/>
      <c r="L21" s="24"/>
      <c r="M21" s="24"/>
      <c r="N21" s="24"/>
      <c r="O21" s="2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24"/>
      <c r="AL185" s="24"/>
    </row>
    <row r="186" spans="1:57" x14ac:dyDescent="0.25"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:57" x14ac:dyDescent="0.25"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2019-04-25T22:42:34Z</dcterms:modified>
</cp:coreProperties>
</file>