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YP, MSS" sheetId="3" r:id="rId2"/>
    <sheet name="Arvo-ottelut" sheetId="5" r:id="rId3"/>
  </sheets>
  <calcPr calcId="145621"/>
</workbook>
</file>

<file path=xl/calcChain.xml><?xml version="1.0" encoding="utf-8"?>
<calcChain xmlns="http://schemas.openxmlformats.org/spreadsheetml/2006/main">
  <c r="O12" i="3" l="1"/>
  <c r="N12" i="3"/>
  <c r="M12" i="3"/>
  <c r="L12" i="3"/>
  <c r="K12" i="3" l="1"/>
  <c r="AS9" i="3"/>
  <c r="AQ9" i="3"/>
  <c r="AP9" i="3"/>
  <c r="AO9" i="3"/>
  <c r="AN9" i="3"/>
  <c r="AM9" i="3"/>
  <c r="AG9" i="3"/>
  <c r="K14" i="3" s="1"/>
  <c r="AE9" i="3"/>
  <c r="I14" i="3" s="1"/>
  <c r="AD9" i="3"/>
  <c r="AC9" i="3"/>
  <c r="G14" i="3" s="1"/>
  <c r="AB9" i="3"/>
  <c r="AA9" i="3"/>
  <c r="E14" i="3" s="1"/>
  <c r="W9" i="3"/>
  <c r="U9" i="3"/>
  <c r="V9" i="3" s="1"/>
  <c r="T9" i="3"/>
  <c r="S9" i="3"/>
  <c r="R9" i="3"/>
  <c r="Q9" i="3"/>
  <c r="K9" i="3"/>
  <c r="K13" i="3" s="1"/>
  <c r="I9" i="3"/>
  <c r="H9" i="3"/>
  <c r="H13" i="3" s="1"/>
  <c r="G9" i="3"/>
  <c r="G13" i="3" s="1"/>
  <c r="G15" i="3" s="1"/>
  <c r="F9" i="3"/>
  <c r="F13" i="3" s="1"/>
  <c r="E9" i="3"/>
  <c r="E13" i="3" s="1"/>
  <c r="E15" i="3" s="1"/>
  <c r="I13" i="3" l="1"/>
  <c r="J9" i="3"/>
  <c r="N13" i="3"/>
  <c r="L13" i="3"/>
  <c r="M13" i="3"/>
  <c r="K15" i="3"/>
  <c r="F14" i="3"/>
  <c r="F15" i="3" s="1"/>
  <c r="H14" i="3"/>
  <c r="H15" i="3" s="1"/>
  <c r="M15" i="3" s="1"/>
  <c r="O14" i="3"/>
  <c r="J14" i="3"/>
  <c r="AF9" i="3"/>
  <c r="I15" i="3" l="1"/>
  <c r="O15" i="3" s="1"/>
  <c r="O13" i="3"/>
  <c r="J13" i="3"/>
  <c r="L14" i="3"/>
  <c r="J15" i="3"/>
  <c r="N14" i="3"/>
  <c r="N15" i="3"/>
  <c r="L15" i="3"/>
  <c r="M14" i="3"/>
  <c r="AA12" i="6" l="1"/>
  <c r="AQ12" i="6"/>
  <c r="AP12" i="6"/>
  <c r="AO12" i="6"/>
  <c r="AN12" i="6"/>
  <c r="AM12" i="6"/>
  <c r="AL12" i="6"/>
  <c r="Y12" i="6"/>
  <c r="I19" i="6" s="1"/>
  <c r="X12" i="6"/>
  <c r="H19" i="6" s="1"/>
  <c r="W12" i="6"/>
  <c r="G19" i="6" s="1"/>
  <c r="V12" i="6"/>
  <c r="F19" i="6" s="1"/>
  <c r="K19" i="6" s="1"/>
  <c r="U12" i="6"/>
  <c r="E19" i="6" s="1"/>
  <c r="O12" i="6"/>
  <c r="O17" i="6" s="1"/>
  <c r="O20" i="6" s="1"/>
  <c r="O21" i="6" s="1"/>
  <c r="M12" i="6"/>
  <c r="L12" i="6"/>
  <c r="K12" i="6"/>
  <c r="J12" i="6"/>
  <c r="I12" i="6"/>
  <c r="I17" i="6" s="1"/>
  <c r="H12" i="6"/>
  <c r="H17" i="6" s="1"/>
  <c r="G12" i="6"/>
  <c r="F12" i="6"/>
  <c r="F17" i="6" s="1"/>
  <c r="E12" i="6"/>
  <c r="E17" i="6" l="1"/>
  <c r="E20" i="6" s="1"/>
  <c r="G17" i="6"/>
  <c r="G20" i="6" s="1"/>
  <c r="L19" i="6"/>
  <c r="M19" i="6"/>
  <c r="N19" i="6"/>
  <c r="Z12" i="6" s="1"/>
  <c r="N12" i="6"/>
  <c r="N17" i="6" s="1"/>
  <c r="I20" i="6"/>
  <c r="N20" i="6" s="1"/>
  <c r="F20" i="6"/>
  <c r="H20" i="6"/>
  <c r="D14" i="6"/>
  <c r="K20" i="6" l="1"/>
  <c r="L17" i="6"/>
  <c r="L20" i="6"/>
  <c r="K17" i="6"/>
  <c r="M17" i="6"/>
  <c r="M20" i="6"/>
</calcChain>
</file>

<file path=xl/sharedStrings.xml><?xml version="1.0" encoding="utf-8"?>
<sst xmlns="http://schemas.openxmlformats.org/spreadsheetml/2006/main" count="266" uniqueCount="127">
  <si>
    <t>Vuosi</t>
  </si>
  <si>
    <t>Seura</t>
  </si>
  <si>
    <t>OTT</t>
  </si>
  <si>
    <t>Sija</t>
  </si>
  <si>
    <t>LÖI</t>
  </si>
  <si>
    <t>TOI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</si>
  <si>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</si>
  <si>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</si>
  <si>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</si>
  <si>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</si>
  <si>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</si>
  <si>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</si>
  <si>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</si>
  <si>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</si>
  <si>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</si>
  <si>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</si>
  <si>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</si>
  <si>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</si>
  <si>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</si>
  <si>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</si>
  <si>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</si>
  <si>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</si>
  <si>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</si>
  <si>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</si>
  <si>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</si>
  <si>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</si>
  <si>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ka/KL</t>
  </si>
  <si>
    <t>JuNu = Juvan Nuorisopesis  (2002)</t>
  </si>
  <si>
    <t>PKP = Puurtilan Kisa-Pojat  (1948)</t>
  </si>
  <si>
    <t>Sebastian Lahti</t>
  </si>
  <si>
    <t>8.</t>
  </si>
  <si>
    <t>SiiPe  2</t>
  </si>
  <si>
    <t>PKP</t>
  </si>
  <si>
    <t>7.</t>
  </si>
  <si>
    <t>JuNu</t>
  </si>
  <si>
    <t xml:space="preserve">SiiPe    </t>
  </si>
  <si>
    <t>27.7.2001   Siilinjärvi</t>
  </si>
  <si>
    <t>SiiPe = Siilinjärven Pesis  (1987),  kasvattajaseura</t>
  </si>
  <si>
    <t>SiiPe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</si>
  <si>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</si>
  <si>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</si>
  <si>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</si>
  <si>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</si>
  <si>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</si>
  <si>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</si>
  <si>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</si>
  <si>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</si>
  <si>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</si>
  <si>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</si>
  <si>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</si>
  <si>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</si>
  <si>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</si>
  <si>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</si>
  <si>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</si>
  <si>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</si>
  <si>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01.07. 2018  Joensuu</t>
  </si>
  <si>
    <t>Itä</t>
  </si>
  <si>
    <t>Teemu Körkkö</t>
  </si>
  <si>
    <t xml:space="preserve">  1-0  (6-2, 3-3)</t>
  </si>
  <si>
    <t>3p</t>
  </si>
  <si>
    <t>A</t>
  </si>
  <si>
    <t>3</t>
  </si>
  <si>
    <t>7/7</t>
  </si>
  <si>
    <t>3/3</t>
  </si>
  <si>
    <t>1/1</t>
  </si>
  <si>
    <t xml:space="preserve">      Runkosarja TOP-30</t>
  </si>
  <si>
    <t>Ylempi loppusarja TOP-10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</si>
  <si>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</si>
  <si>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</si>
  <si>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</si>
  <si>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</si>
  <si>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</si>
  <si>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</si>
  <si>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</si>
  <si>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IL</t>
  </si>
  <si>
    <t>LL</t>
  </si>
  <si>
    <t>hSM</t>
  </si>
  <si>
    <t>P</t>
  </si>
  <si>
    <t>suomensarja</t>
  </si>
  <si>
    <t>4.</t>
  </si>
  <si>
    <t>ykköspesis</t>
  </si>
  <si>
    <t>3.</t>
  </si>
  <si>
    <t>Yhteensä</t>
  </si>
  <si>
    <t>0-0-0</t>
  </si>
  <si>
    <t>0/1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</si>
  <si>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</si>
  <si>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</si>
  <si>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</si>
  <si>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</si>
  <si>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</si>
  <si>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</si>
  <si>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</si>
  <si>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</si>
  <si>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>Lyöty</t>
  </si>
  <si>
    <t>Tuotu</t>
  </si>
  <si>
    <t>KAIKKI</t>
  </si>
  <si>
    <t>Kunnari</t>
  </si>
  <si>
    <t xml:space="preserve">    Runkosarja TOP-10</t>
  </si>
  <si>
    <t>Jatkosarjat</t>
  </si>
  <si>
    <t xml:space="preserve">  Runkosarja TOP-10</t>
  </si>
  <si>
    <t>ka/l+t</t>
  </si>
  <si>
    <t>ka/kl</t>
  </si>
  <si>
    <t>2.</t>
  </si>
  <si>
    <t>JuPe</t>
  </si>
  <si>
    <t>JuPe = Juva Pesis  (2019)</t>
  </si>
  <si>
    <t>A-POJAT</t>
  </si>
  <si>
    <t>05.07. 2019  Seinäjoki</t>
  </si>
  <si>
    <t xml:space="preserve">  2-0  (9-1, 1-0)</t>
  </si>
  <si>
    <t>PuPe</t>
  </si>
  <si>
    <t>jok</t>
  </si>
  <si>
    <t>3/5</t>
  </si>
  <si>
    <t>Saku Havukainen</t>
  </si>
  <si>
    <t>12.05. 2019  JoMa - SiiPe  2-0  (5-0, 4-1)</t>
  </si>
  <si>
    <t>19.05. 2019  SiiPe - AA  2-1  (1-5, 3-0, 2-1)</t>
  </si>
  <si>
    <t>3.  ottelu</t>
  </si>
  <si>
    <t>6.</t>
  </si>
  <si>
    <t>13.</t>
  </si>
  <si>
    <t>29.  ottelu</t>
  </si>
  <si>
    <t>28.08. 2019  Lippo Jun - SiiPe  2-1  (1-3, 3-2, 0-0, 1-0)</t>
  </si>
  <si>
    <t xml:space="preserve">  17 v   9 kk 15 pv</t>
  </si>
  <si>
    <t xml:space="preserve">  17 v 11 kk   1 pv</t>
  </si>
  <si>
    <t xml:space="preserve">  17 v   9 kk 22 pv</t>
  </si>
  <si>
    <t>14.</t>
  </si>
  <si>
    <t>46.  ottelu</t>
  </si>
  <si>
    <t>09.08. 2020  SiiPe - IPV  0-2  (2-9, 3-4)</t>
  </si>
  <si>
    <t xml:space="preserve">  19 v   0 kk 13 pv</t>
  </si>
  <si>
    <t>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</si>
</sst>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4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5" fillId="0" borderId="0" xfId="0" applyFont="1" applyFill="1"/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9" xfId="0" applyFont="1" applyFill="1" applyBorder="1" applyAlignment="1">
      <alignment horizontal="center"/>
    </xf>
    <xf numFmtId="0" fontId="6" fillId="2" borderId="0" xfId="0" applyFont="1" applyFill="1"/>
    <xf numFmtId="0" fontId="7" fillId="4" borderId="9" xfId="0" applyFont="1" applyFill="1" applyBorder="1"/>
    <xf numFmtId="0" fontId="2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6" xfId="0" applyNumberFormat="1" applyFont="1" applyFill="1" applyBorder="1" applyAlignment="1">
      <alignment horizontal="center"/>
    </xf>
    <xf numFmtId="0" fontId="9" fillId="2" borderId="0" xfId="0" applyFont="1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6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164" fontId="2" fillId="7" borderId="3" xfId="1" applyNumberFormat="1" applyFont="1" applyFill="1" applyBorder="1" applyAlignment="1"/>
    <xf numFmtId="0" fontId="1" fillId="2" borderId="0" xfId="0" applyFont="1" applyFill="1"/>
    <xf numFmtId="49" fontId="2" fillId="3" borderId="11" xfId="0" applyNumberFormat="1" applyFont="1" applyFill="1" applyBorder="1" applyAlignment="1">
      <alignment horizontal="left"/>
    </xf>
    <xf numFmtId="0" fontId="3" fillId="2" borderId="0" xfId="0" applyFont="1" applyFill="1"/>
    <xf numFmtId="0" fontId="5" fillId="2" borderId="0" xfId="0" applyFont="1" applyFill="1"/>
    <xf numFmtId="0" fontId="2" fillId="5" borderId="2" xfId="0" applyFont="1" applyFill="1" applyBorder="1" applyAlignment="1"/>
    <xf numFmtId="164" fontId="2" fillId="6" borderId="1" xfId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164" fontId="2" fillId="4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0" fillId="2" borderId="0" xfId="0" applyFill="1"/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6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8" borderId="9" xfId="0" applyFont="1" applyFill="1" applyBorder="1"/>
    <xf numFmtId="0" fontId="2" fillId="8" borderId="2" xfId="0" applyFont="1" applyFill="1" applyBorder="1"/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2" fontId="2" fillId="8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164" fontId="2" fillId="8" borderId="1" xfId="1" applyNumberFormat="1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49" fontId="2" fillId="7" borderId="3" xfId="0" applyNumberFormat="1" applyFont="1" applyFill="1" applyBorder="1" applyAlignment="1">
      <alignment horizontal="center"/>
    </xf>
    <xf numFmtId="164" fontId="2" fillId="3" borderId="9" xfId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right"/>
    </xf>
    <xf numFmtId="0" fontId="2" fillId="5" borderId="14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0" xfId="0" applyFont="1" applyFill="1" applyBorder="1"/>
    <xf numFmtId="0" fontId="2" fillId="5" borderId="8" xfId="0" applyFont="1" applyFill="1" applyBorder="1"/>
    <xf numFmtId="0" fontId="2" fillId="5" borderId="4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/>
    <xf numFmtId="0" fontId="2" fillId="5" borderId="7" xfId="0" applyFont="1" applyFill="1" applyBorder="1"/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6" fillId="5" borderId="11" xfId="0" applyFont="1" applyFill="1" applyBorder="1"/>
    <xf numFmtId="0" fontId="2" fillId="5" borderId="8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6" fillId="5" borderId="0" xfId="0" applyFont="1" applyFill="1" applyBorder="1"/>
    <xf numFmtId="0" fontId="6" fillId="5" borderId="5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3"/>
  <sheetViews>
    <sheetView tabSelected="1" zoomScale="83" zoomScaleNormal="83" workbookViewId="0"/>
  </sheetViews>
  <sheetFormatPr defaultRowHeight="15" x14ac:dyDescent="0.25"/>
  <cols>
    <col min="1" max="1" width="0.7109375" style="103" customWidth="1"/>
    <col min="2" max="2" width="6.7109375" style="99" customWidth="1"/>
    <col min="3" max="3" width="6.140625" style="100" customWidth="1"/>
    <col min="4" max="4" width="10.42578125" style="99" customWidth="1"/>
    <col min="5" max="12" width="5.7109375" style="100" customWidth="1"/>
    <col min="13" max="13" width="6" style="100" customWidth="1"/>
    <col min="14" max="14" width="8.85546875" style="100" customWidth="1"/>
    <col min="15" max="15" width="0.7109375" style="20" customWidth="1"/>
    <col min="16" max="19" width="6.7109375" style="20" customWidth="1"/>
    <col min="20" max="20" width="0.7109375" style="20" customWidth="1"/>
    <col min="21" max="25" width="5.7109375" style="100" customWidth="1"/>
    <col min="26" max="26" width="9.28515625" style="100" customWidth="1"/>
    <col min="27" max="27" width="0.7109375" style="100" customWidth="1"/>
    <col min="28" max="31" width="6.7109375" style="100" customWidth="1"/>
    <col min="32" max="32" width="0.7109375" style="100" customWidth="1"/>
    <col min="33" max="33" width="15.5703125" style="100" customWidth="1"/>
    <col min="34" max="34" width="13.140625" style="100" customWidth="1"/>
    <col min="35" max="35" width="12.85546875" style="100" customWidth="1"/>
    <col min="36" max="36" width="11.140625" style="100" customWidth="1"/>
    <col min="37" max="37" width="0.7109375" style="100" customWidth="1"/>
    <col min="38" max="40" width="6.7109375" style="100" customWidth="1"/>
    <col min="41" max="43" width="4.7109375" style="100" customWidth="1"/>
    <col min="44" max="44" width="51.42578125" style="103" customWidth="1"/>
    <col min="45" max="16384" width="9.140625" style="103"/>
  </cols>
  <sheetData>
    <row r="1" spans="1:44" ht="17.25" customHeight="1" x14ac:dyDescent="0.25">
      <c r="A1" s="105"/>
      <c r="B1" s="45" t="s">
        <v>29</v>
      </c>
      <c r="C1" s="2"/>
      <c r="D1" s="3"/>
      <c r="E1" s="4" t="s">
        <v>36</v>
      </c>
      <c r="F1" s="106"/>
      <c r="G1" s="26"/>
      <c r="H1" s="26"/>
      <c r="I1" s="26"/>
      <c r="J1" s="26"/>
      <c r="K1" s="27"/>
      <c r="L1" s="26"/>
      <c r="M1" s="27"/>
      <c r="N1" s="27"/>
      <c r="O1" s="26"/>
      <c r="P1" s="28"/>
      <c r="Q1" s="28"/>
      <c r="R1" s="28"/>
      <c r="S1" s="28"/>
      <c r="T1" s="28"/>
      <c r="U1" s="26"/>
      <c r="V1" s="27"/>
      <c r="W1" s="27"/>
      <c r="X1" s="27"/>
      <c r="Y1" s="27"/>
      <c r="Z1" s="27"/>
      <c r="AA1" s="26"/>
      <c r="AB1" s="26"/>
      <c r="AC1" s="26"/>
      <c r="AD1" s="26"/>
      <c r="AE1" s="26"/>
      <c r="AF1" s="26"/>
      <c r="AG1" s="27"/>
      <c r="AH1" s="27"/>
      <c r="AI1" s="27"/>
      <c r="AJ1" s="27"/>
      <c r="AK1" s="26"/>
      <c r="AL1" s="27"/>
      <c r="AM1" s="27"/>
      <c r="AN1" s="27"/>
      <c r="AO1" s="27"/>
      <c r="AP1" s="27"/>
      <c r="AQ1" s="27"/>
      <c r="AR1" s="107"/>
    </row>
    <row r="2" spans="1:44" s="33" customFormat="1" ht="15" customHeight="1" x14ac:dyDescent="0.25">
      <c r="A2" s="108"/>
      <c r="B2" s="45" t="s">
        <v>22</v>
      </c>
      <c r="C2" s="2"/>
      <c r="D2" s="3"/>
      <c r="E2" s="8" t="s">
        <v>7</v>
      </c>
      <c r="F2" s="25"/>
      <c r="G2" s="25"/>
      <c r="H2" s="25"/>
      <c r="I2" s="31" t="s">
        <v>8</v>
      </c>
      <c r="J2" s="11"/>
      <c r="K2" s="25"/>
      <c r="L2" s="25"/>
      <c r="M2" s="25"/>
      <c r="N2" s="9"/>
      <c r="O2" s="6"/>
      <c r="P2" s="31" t="s">
        <v>65</v>
      </c>
      <c r="Q2" s="9"/>
      <c r="R2" s="9"/>
      <c r="S2" s="7"/>
      <c r="T2" s="6"/>
      <c r="U2" s="32" t="s">
        <v>9</v>
      </c>
      <c r="V2" s="25"/>
      <c r="W2" s="25"/>
      <c r="X2" s="32"/>
      <c r="Y2" s="47"/>
      <c r="Z2" s="48"/>
      <c r="AA2" s="6"/>
      <c r="AB2" s="19" t="s">
        <v>66</v>
      </c>
      <c r="AC2" s="32"/>
      <c r="AD2" s="25"/>
      <c r="AE2" s="31"/>
      <c r="AF2" s="6"/>
      <c r="AG2" s="19" t="s">
        <v>67</v>
      </c>
      <c r="AH2" s="25"/>
      <c r="AI2" s="25"/>
      <c r="AJ2" s="9"/>
      <c r="AK2" s="6"/>
      <c r="AL2" s="19" t="s">
        <v>68</v>
      </c>
      <c r="AM2" s="32"/>
      <c r="AN2" s="25"/>
      <c r="AO2" s="109" t="s">
        <v>69</v>
      </c>
      <c r="AP2" s="25"/>
      <c r="AQ2" s="9"/>
      <c r="AR2" s="107"/>
    </row>
    <row r="3" spans="1:44" s="33" customFormat="1" ht="15" customHeight="1" x14ac:dyDescent="0.25">
      <c r="A3" s="108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10"/>
      <c r="P3" s="7" t="s">
        <v>4</v>
      </c>
      <c r="Q3" s="7" t="s">
        <v>5</v>
      </c>
      <c r="R3" s="7" t="s">
        <v>21</v>
      </c>
      <c r="S3" s="7" t="s">
        <v>11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11</v>
      </c>
      <c r="Z3" s="7" t="s">
        <v>16</v>
      </c>
      <c r="AA3" s="10"/>
      <c r="AB3" s="7" t="s">
        <v>4</v>
      </c>
      <c r="AC3" s="7" t="s">
        <v>5</v>
      </c>
      <c r="AD3" s="7" t="s">
        <v>21</v>
      </c>
      <c r="AE3" s="7" t="s">
        <v>11</v>
      </c>
      <c r="AF3" s="10"/>
      <c r="AG3" s="7" t="s">
        <v>70</v>
      </c>
      <c r="AH3" s="7" t="s">
        <v>71</v>
      </c>
      <c r="AI3" s="9" t="s">
        <v>72</v>
      </c>
      <c r="AJ3" s="7" t="s">
        <v>73</v>
      </c>
      <c r="AK3" s="10"/>
      <c r="AL3" s="7" t="s">
        <v>74</v>
      </c>
      <c r="AM3" s="7" t="s">
        <v>75</v>
      </c>
      <c r="AN3" s="9" t="s">
        <v>76</v>
      </c>
      <c r="AO3" s="9" t="s">
        <v>50</v>
      </c>
      <c r="AP3" s="11" t="s">
        <v>45</v>
      </c>
      <c r="AQ3" s="7" t="s">
        <v>77</v>
      </c>
      <c r="AR3" s="107"/>
    </row>
    <row r="4" spans="1:44" s="33" customFormat="1" ht="15" customHeight="1" x14ac:dyDescent="0.25">
      <c r="A4" s="108"/>
      <c r="B4" s="21">
        <v>2015</v>
      </c>
      <c r="C4" s="21" t="s">
        <v>30</v>
      </c>
      <c r="D4" s="22" t="s">
        <v>31</v>
      </c>
      <c r="E4" s="21"/>
      <c r="F4" s="23" t="s">
        <v>78</v>
      </c>
      <c r="G4" s="21"/>
      <c r="H4" s="21"/>
      <c r="I4" s="21"/>
      <c r="J4" s="21"/>
      <c r="K4" s="21"/>
      <c r="L4" s="21"/>
      <c r="M4" s="21"/>
      <c r="N4" s="110"/>
      <c r="O4" s="10"/>
      <c r="P4" s="7"/>
      <c r="Q4" s="7"/>
      <c r="R4" s="7"/>
      <c r="S4" s="7"/>
      <c r="T4" s="10"/>
      <c r="U4" s="44"/>
      <c r="V4" s="12"/>
      <c r="W4" s="13"/>
      <c r="X4" s="12"/>
      <c r="Y4" s="12"/>
      <c r="Z4" s="36"/>
      <c r="AA4" s="10"/>
      <c r="AB4" s="7"/>
      <c r="AC4" s="7"/>
      <c r="AD4" s="7"/>
      <c r="AE4" s="7"/>
      <c r="AF4" s="10"/>
      <c r="AG4" s="44"/>
      <c r="AH4" s="44"/>
      <c r="AI4" s="44"/>
      <c r="AJ4" s="44"/>
      <c r="AK4" s="10"/>
      <c r="AL4" s="12"/>
      <c r="AM4" s="44"/>
      <c r="AN4" s="111"/>
      <c r="AO4" s="13"/>
      <c r="AP4" s="14"/>
      <c r="AQ4" s="12"/>
      <c r="AR4" s="107"/>
    </row>
    <row r="5" spans="1:44" s="33" customFormat="1" ht="15" customHeight="1" x14ac:dyDescent="0.25">
      <c r="A5" s="108"/>
      <c r="B5" s="21">
        <v>2016</v>
      </c>
      <c r="C5" s="21" t="s">
        <v>30</v>
      </c>
      <c r="D5" s="22" t="s">
        <v>32</v>
      </c>
      <c r="E5" s="21"/>
      <c r="F5" s="23" t="s">
        <v>78</v>
      </c>
      <c r="G5" s="21"/>
      <c r="H5" s="21"/>
      <c r="I5" s="21"/>
      <c r="J5" s="21"/>
      <c r="K5" s="21"/>
      <c r="L5" s="21"/>
      <c r="M5" s="21"/>
      <c r="N5" s="110"/>
      <c r="O5" s="10"/>
      <c r="P5" s="7"/>
      <c r="Q5" s="7"/>
      <c r="R5" s="7"/>
      <c r="S5" s="7"/>
      <c r="T5" s="10"/>
      <c r="U5" s="12"/>
      <c r="V5" s="13"/>
      <c r="W5" s="13"/>
      <c r="X5" s="12"/>
      <c r="Y5" s="12"/>
      <c r="Z5" s="36"/>
      <c r="AA5" s="10"/>
      <c r="AB5" s="7"/>
      <c r="AC5" s="7"/>
      <c r="AD5" s="7"/>
      <c r="AE5" s="7"/>
      <c r="AF5" s="10"/>
      <c r="AG5" s="44"/>
      <c r="AH5" s="44"/>
      <c r="AI5" s="44"/>
      <c r="AJ5" s="44"/>
      <c r="AK5" s="10"/>
      <c r="AL5" s="12"/>
      <c r="AM5" s="44"/>
      <c r="AN5" s="111"/>
      <c r="AO5" s="13"/>
      <c r="AP5" s="14"/>
      <c r="AQ5" s="12"/>
      <c r="AR5" s="107"/>
    </row>
    <row r="6" spans="1:44" s="33" customFormat="1" ht="15" customHeight="1" x14ac:dyDescent="0.25">
      <c r="A6" s="108"/>
      <c r="B6" s="21">
        <v>2017</v>
      </c>
      <c r="C6" s="21" t="s">
        <v>33</v>
      </c>
      <c r="D6" s="22" t="s">
        <v>32</v>
      </c>
      <c r="E6" s="21"/>
      <c r="F6" s="23" t="s">
        <v>78</v>
      </c>
      <c r="G6" s="21"/>
      <c r="H6" s="21"/>
      <c r="I6" s="21"/>
      <c r="J6" s="21"/>
      <c r="K6" s="21"/>
      <c r="L6" s="21"/>
      <c r="M6" s="21"/>
      <c r="N6" s="110"/>
      <c r="O6" s="10"/>
      <c r="P6" s="7"/>
      <c r="Q6" s="7"/>
      <c r="R6" s="7"/>
      <c r="S6" s="7"/>
      <c r="T6" s="10"/>
      <c r="U6" s="44"/>
      <c r="V6" s="12"/>
      <c r="W6" s="13"/>
      <c r="X6" s="12"/>
      <c r="Y6" s="12"/>
      <c r="Z6" s="36"/>
      <c r="AA6" s="10"/>
      <c r="AB6" s="7"/>
      <c r="AC6" s="7"/>
      <c r="AD6" s="7"/>
      <c r="AE6" s="7"/>
      <c r="AF6" s="10"/>
      <c r="AG6" s="44"/>
      <c r="AH6" s="44"/>
      <c r="AI6" s="44"/>
      <c r="AJ6" s="44"/>
      <c r="AK6" s="10"/>
      <c r="AL6" s="12"/>
      <c r="AM6" s="44"/>
      <c r="AN6" s="111"/>
      <c r="AO6" s="13"/>
      <c r="AP6" s="14"/>
      <c r="AQ6" s="12"/>
      <c r="AR6" s="107"/>
    </row>
    <row r="7" spans="1:44" s="33" customFormat="1" ht="15" customHeight="1" x14ac:dyDescent="0.25">
      <c r="A7" s="108"/>
      <c r="B7" s="21">
        <v>2018</v>
      </c>
      <c r="C7" s="21" t="s">
        <v>79</v>
      </c>
      <c r="D7" s="22" t="s">
        <v>34</v>
      </c>
      <c r="E7" s="21"/>
      <c r="F7" s="23" t="s">
        <v>78</v>
      </c>
      <c r="G7" s="21"/>
      <c r="H7" s="21"/>
      <c r="I7" s="21"/>
      <c r="J7" s="21"/>
      <c r="K7" s="21"/>
      <c r="L7" s="21"/>
      <c r="M7" s="21"/>
      <c r="N7" s="110"/>
      <c r="O7" s="10"/>
      <c r="P7" s="7"/>
      <c r="Q7" s="9"/>
      <c r="R7" s="7"/>
      <c r="S7" s="7"/>
      <c r="T7" s="10"/>
      <c r="U7" s="12"/>
      <c r="V7" s="13"/>
      <c r="W7" s="13"/>
      <c r="X7" s="12"/>
      <c r="Y7" s="12"/>
      <c r="Z7" s="36"/>
      <c r="AA7" s="10"/>
      <c r="AB7" s="7"/>
      <c r="AC7" s="7"/>
      <c r="AD7" s="7"/>
      <c r="AE7" s="7"/>
      <c r="AF7" s="10"/>
      <c r="AG7" s="44"/>
      <c r="AH7" s="44"/>
      <c r="AI7" s="44"/>
      <c r="AJ7" s="44"/>
      <c r="AK7" s="10"/>
      <c r="AL7" s="12"/>
      <c r="AM7" s="44"/>
      <c r="AN7" s="111"/>
      <c r="AO7" s="13"/>
      <c r="AP7" s="14"/>
      <c r="AQ7" s="12"/>
      <c r="AR7" s="107"/>
    </row>
    <row r="8" spans="1:44" s="33" customFormat="1" ht="15" customHeight="1" x14ac:dyDescent="0.25">
      <c r="A8" s="108"/>
      <c r="B8" s="62">
        <v>2018</v>
      </c>
      <c r="C8" s="63" t="s">
        <v>81</v>
      </c>
      <c r="D8" s="64" t="s">
        <v>35</v>
      </c>
      <c r="E8" s="62"/>
      <c r="F8" s="112" t="s">
        <v>80</v>
      </c>
      <c r="G8" s="65"/>
      <c r="H8" s="63"/>
      <c r="I8" s="62"/>
      <c r="J8" s="62"/>
      <c r="K8" s="62"/>
      <c r="L8" s="62"/>
      <c r="M8" s="65"/>
      <c r="N8" s="113"/>
      <c r="O8" s="24">
        <v>4</v>
      </c>
      <c r="P8" s="7"/>
      <c r="Q8" s="9"/>
      <c r="R8" s="7"/>
      <c r="S8" s="7"/>
      <c r="T8" s="10"/>
      <c r="U8" s="131">
        <v>4</v>
      </c>
      <c r="V8" s="131">
        <v>0</v>
      </c>
      <c r="W8" s="131">
        <v>0</v>
      </c>
      <c r="X8" s="131">
        <v>4</v>
      </c>
      <c r="Y8" s="131">
        <v>2</v>
      </c>
      <c r="Z8" s="138">
        <v>0.16700000000000001</v>
      </c>
      <c r="AA8" s="10">
        <v>9</v>
      </c>
      <c r="AB8" s="7"/>
      <c r="AC8" s="7"/>
      <c r="AD8" s="7"/>
      <c r="AE8" s="7"/>
      <c r="AF8" s="10"/>
      <c r="AG8" s="44"/>
      <c r="AH8" s="44"/>
      <c r="AI8" s="44"/>
      <c r="AJ8" s="44"/>
      <c r="AK8" s="10"/>
      <c r="AL8" s="12"/>
      <c r="AM8" s="44"/>
      <c r="AN8" s="111"/>
      <c r="AO8" s="13"/>
      <c r="AP8" s="14"/>
      <c r="AQ8" s="12"/>
      <c r="AR8" s="107"/>
    </row>
    <row r="9" spans="1:44" s="33" customFormat="1" ht="15" customHeight="1" x14ac:dyDescent="0.25">
      <c r="A9" s="108"/>
      <c r="B9" s="21">
        <v>2019</v>
      </c>
      <c r="C9" s="21" t="s">
        <v>115</v>
      </c>
      <c r="D9" s="22" t="s">
        <v>103</v>
      </c>
      <c r="E9" s="21"/>
      <c r="F9" s="23" t="s">
        <v>78</v>
      </c>
      <c r="G9" s="21"/>
      <c r="H9" s="21"/>
      <c r="I9" s="21"/>
      <c r="J9" s="21"/>
      <c r="K9" s="21"/>
      <c r="L9" s="21"/>
      <c r="M9" s="21"/>
      <c r="N9" s="110"/>
      <c r="O9" s="10"/>
      <c r="P9" s="7"/>
      <c r="Q9" s="9"/>
      <c r="R9" s="7"/>
      <c r="S9" s="7"/>
      <c r="T9" s="10"/>
      <c r="U9" s="12"/>
      <c r="V9" s="13"/>
      <c r="W9" s="13"/>
      <c r="X9" s="12"/>
      <c r="Y9" s="12"/>
      <c r="Z9" s="36"/>
      <c r="AA9" s="10"/>
      <c r="AB9" s="7"/>
      <c r="AC9" s="7"/>
      <c r="AD9" s="7"/>
      <c r="AE9" s="7"/>
      <c r="AF9" s="10"/>
      <c r="AG9" s="44"/>
      <c r="AH9" s="44"/>
      <c r="AI9" s="44"/>
      <c r="AJ9" s="44"/>
      <c r="AK9" s="10"/>
      <c r="AL9" s="12"/>
      <c r="AM9" s="44"/>
      <c r="AN9" s="111"/>
      <c r="AO9" s="13"/>
      <c r="AP9" s="14"/>
      <c r="AQ9" s="12"/>
      <c r="AR9" s="107"/>
    </row>
    <row r="10" spans="1:44" s="33" customFormat="1" ht="15" customHeight="1" x14ac:dyDescent="0.25">
      <c r="A10" s="108"/>
      <c r="B10" s="12">
        <v>2019</v>
      </c>
      <c r="C10" s="12" t="s">
        <v>116</v>
      </c>
      <c r="D10" s="1" t="s">
        <v>38</v>
      </c>
      <c r="E10" s="12">
        <v>21</v>
      </c>
      <c r="F10" s="12">
        <v>0</v>
      </c>
      <c r="G10" s="12">
        <v>0</v>
      </c>
      <c r="H10" s="12">
        <v>14</v>
      </c>
      <c r="I10" s="12">
        <v>49</v>
      </c>
      <c r="J10" s="12">
        <v>46</v>
      </c>
      <c r="K10" s="12">
        <v>1</v>
      </c>
      <c r="L10" s="12">
        <v>2</v>
      </c>
      <c r="M10" s="12">
        <v>0</v>
      </c>
      <c r="N10" s="148">
        <v>0.49</v>
      </c>
      <c r="O10" s="24">
        <v>100</v>
      </c>
      <c r="P10" s="7"/>
      <c r="Q10" s="7"/>
      <c r="R10" s="7"/>
      <c r="S10" s="7"/>
      <c r="T10" s="10"/>
      <c r="U10" s="131">
        <v>7</v>
      </c>
      <c r="V10" s="131">
        <v>0</v>
      </c>
      <c r="W10" s="149">
        <v>2</v>
      </c>
      <c r="X10" s="131">
        <v>9</v>
      </c>
      <c r="Y10" s="131">
        <v>15</v>
      </c>
      <c r="Z10" s="138">
        <v>0.55555555555555558</v>
      </c>
      <c r="AA10" s="10"/>
      <c r="AB10" s="7"/>
      <c r="AC10" s="7"/>
      <c r="AD10" s="7"/>
      <c r="AE10" s="7"/>
      <c r="AF10" s="10"/>
      <c r="AG10" s="44"/>
      <c r="AH10" s="44"/>
      <c r="AI10" s="44"/>
      <c r="AJ10" s="44"/>
      <c r="AK10" s="10"/>
      <c r="AL10" s="12"/>
      <c r="AM10" s="12"/>
      <c r="AN10" s="12"/>
      <c r="AO10" s="13"/>
      <c r="AP10" s="14"/>
      <c r="AQ10" s="12"/>
      <c r="AR10" s="107"/>
    </row>
    <row r="11" spans="1:44" s="33" customFormat="1" ht="15" customHeight="1" x14ac:dyDescent="0.25">
      <c r="A11" s="108"/>
      <c r="B11" s="12">
        <v>2020</v>
      </c>
      <c r="C11" s="12" t="s">
        <v>122</v>
      </c>
      <c r="D11" s="1" t="s">
        <v>38</v>
      </c>
      <c r="E11" s="12">
        <v>23</v>
      </c>
      <c r="F11" s="12">
        <v>1</v>
      </c>
      <c r="G11" s="12">
        <v>1</v>
      </c>
      <c r="H11" s="12">
        <v>24</v>
      </c>
      <c r="I11" s="12">
        <v>63</v>
      </c>
      <c r="J11" s="12">
        <v>42</v>
      </c>
      <c r="K11" s="12">
        <v>12</v>
      </c>
      <c r="L11" s="12">
        <v>7</v>
      </c>
      <c r="M11" s="12">
        <v>2</v>
      </c>
      <c r="N11" s="36">
        <v>0.52939999999999998</v>
      </c>
      <c r="O11" s="20">
        <v>119</v>
      </c>
      <c r="P11" s="46"/>
      <c r="Q11" s="7" t="s">
        <v>126</v>
      </c>
      <c r="R11" s="7"/>
      <c r="S11" s="7"/>
      <c r="T11" s="107"/>
      <c r="U11" s="12"/>
      <c r="V11" s="12"/>
      <c r="W11" s="13"/>
      <c r="X11" s="12"/>
      <c r="Y11" s="12"/>
      <c r="Z11" s="143"/>
      <c r="AA11" s="20"/>
      <c r="AB11" s="7"/>
      <c r="AC11" s="7"/>
      <c r="AD11" s="7"/>
      <c r="AE11" s="7"/>
      <c r="AF11" s="10"/>
      <c r="AG11" s="44"/>
      <c r="AH11" s="44"/>
      <c r="AI11" s="44"/>
      <c r="AJ11" s="44"/>
      <c r="AK11" s="10"/>
      <c r="AL11" s="12"/>
      <c r="AM11" s="12"/>
      <c r="AN11" s="12"/>
      <c r="AO11" s="13"/>
      <c r="AP11" s="14"/>
      <c r="AQ11" s="12"/>
      <c r="AR11" s="107"/>
    </row>
    <row r="12" spans="1:44" s="33" customFormat="1" ht="15" customHeight="1" x14ac:dyDescent="0.25">
      <c r="A12" s="115"/>
      <c r="B12" s="61" t="s">
        <v>82</v>
      </c>
      <c r="C12" s="11"/>
      <c r="D12" s="9"/>
      <c r="E12" s="7">
        <f t="shared" ref="E12:M12" si="0">SUM(E4:E11)</f>
        <v>44</v>
      </c>
      <c r="F12" s="7">
        <f t="shared" si="0"/>
        <v>1</v>
      </c>
      <c r="G12" s="7">
        <f t="shared" si="0"/>
        <v>1</v>
      </c>
      <c r="H12" s="7">
        <f t="shared" si="0"/>
        <v>38</v>
      </c>
      <c r="I12" s="7">
        <f t="shared" si="0"/>
        <v>112</v>
      </c>
      <c r="J12" s="7">
        <f t="shared" si="0"/>
        <v>88</v>
      </c>
      <c r="K12" s="7">
        <f t="shared" si="0"/>
        <v>13</v>
      </c>
      <c r="L12" s="7">
        <f t="shared" si="0"/>
        <v>9</v>
      </c>
      <c r="M12" s="11">
        <f t="shared" si="0"/>
        <v>2</v>
      </c>
      <c r="N12" s="15">
        <f>PRODUCT(I12/O12)</f>
        <v>0.50224215246636772</v>
      </c>
      <c r="O12" s="116">
        <f>SUM(O3:O11)</f>
        <v>223</v>
      </c>
      <c r="P12" s="46" t="s">
        <v>83</v>
      </c>
      <c r="Q12" s="46" t="s">
        <v>83</v>
      </c>
      <c r="R12" s="46" t="s">
        <v>83</v>
      </c>
      <c r="S12" s="46" t="s">
        <v>83</v>
      </c>
      <c r="T12" s="10"/>
      <c r="U12" s="7">
        <f>SUM(U4:U11)</f>
        <v>11</v>
      </c>
      <c r="V12" s="7">
        <f>SUM(V4:V11)</f>
        <v>0</v>
      </c>
      <c r="W12" s="7">
        <f>SUM(W4:W11)</f>
        <v>2</v>
      </c>
      <c r="X12" s="7">
        <f>SUM(X4:X11)</f>
        <v>13</v>
      </c>
      <c r="Y12" s="7">
        <f>SUM(Y4:Y11)</f>
        <v>17</v>
      </c>
      <c r="Z12" s="15">
        <f>PRODUCT(N19)</f>
        <v>0.47222222222222221</v>
      </c>
      <c r="AA12" s="116">
        <f>SUM(AA11)</f>
        <v>0</v>
      </c>
      <c r="AB12" s="46" t="s">
        <v>83</v>
      </c>
      <c r="AC12" s="46" t="s">
        <v>83</v>
      </c>
      <c r="AD12" s="46" t="s">
        <v>83</v>
      </c>
      <c r="AE12" s="46" t="s">
        <v>83</v>
      </c>
      <c r="AF12" s="10"/>
      <c r="AG12" s="46" t="s">
        <v>84</v>
      </c>
      <c r="AH12" s="46" t="s">
        <v>85</v>
      </c>
      <c r="AI12" s="46" t="s">
        <v>85</v>
      </c>
      <c r="AJ12" s="46" t="s">
        <v>85</v>
      </c>
      <c r="AK12" s="10"/>
      <c r="AL12" s="7">
        <f t="shared" ref="AL12:AQ12" si="1">SUM(AL4:AL11)</f>
        <v>0</v>
      </c>
      <c r="AM12" s="7">
        <f t="shared" si="1"/>
        <v>0</v>
      </c>
      <c r="AN12" s="7">
        <f t="shared" si="1"/>
        <v>0</v>
      </c>
      <c r="AO12" s="7">
        <f t="shared" si="1"/>
        <v>0</v>
      </c>
      <c r="AP12" s="7">
        <f t="shared" si="1"/>
        <v>0</v>
      </c>
      <c r="AQ12" s="7">
        <f t="shared" si="1"/>
        <v>0</v>
      </c>
      <c r="AR12" s="107"/>
    </row>
    <row r="13" spans="1:44" s="33" customFormat="1" ht="15" customHeight="1" x14ac:dyDescent="0.25">
      <c r="A13" s="115"/>
      <c r="B13" s="19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117"/>
      <c r="O13" s="10"/>
      <c r="P13" s="19"/>
      <c r="Q13" s="32"/>
      <c r="R13" s="47"/>
      <c r="S13" s="48"/>
      <c r="T13" s="10"/>
      <c r="U13" s="19"/>
      <c r="V13" s="32"/>
      <c r="W13" s="47"/>
      <c r="X13" s="32"/>
      <c r="Y13" s="47"/>
      <c r="Z13" s="48"/>
      <c r="AA13" s="10"/>
      <c r="AB13" s="118"/>
      <c r="AC13" s="119"/>
      <c r="AD13" s="47"/>
      <c r="AE13" s="48"/>
      <c r="AF13" s="10"/>
      <c r="AG13" s="120">
        <v>0</v>
      </c>
      <c r="AH13" s="120">
        <v>0</v>
      </c>
      <c r="AI13" s="120">
        <v>0</v>
      </c>
      <c r="AJ13" s="120">
        <v>0</v>
      </c>
      <c r="AK13" s="10"/>
      <c r="AL13" s="11"/>
      <c r="AM13" s="25"/>
      <c r="AN13" s="25"/>
      <c r="AO13" s="25"/>
      <c r="AP13" s="25"/>
      <c r="AQ13" s="9"/>
      <c r="AR13" s="107"/>
    </row>
    <row r="14" spans="1:44" ht="15" customHeight="1" x14ac:dyDescent="0.25">
      <c r="A14" s="108"/>
      <c r="B14" s="1" t="s">
        <v>86</v>
      </c>
      <c r="C14" s="14"/>
      <c r="D14" s="121">
        <f>SUM(F12:H12)+((I12-F12-G12)/3)+(E12/3)+(AL12*25)+(AM12*25)+(AN12*10)+(AO12*25)+(AP12*20)+(AQ12*15)</f>
        <v>91.333333333333329</v>
      </c>
      <c r="E14" s="16"/>
      <c r="F14" s="16"/>
      <c r="G14" s="16"/>
      <c r="H14" s="16"/>
      <c r="I14" s="16"/>
      <c r="J14" s="16"/>
      <c r="K14" s="16"/>
      <c r="L14" s="16"/>
      <c r="M14" s="16"/>
      <c r="N14" s="42"/>
      <c r="O14" s="16"/>
      <c r="P14" s="10"/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0"/>
      <c r="AG14" s="16"/>
      <c r="AH14" s="16"/>
      <c r="AI14" s="16"/>
      <c r="AJ14" s="16"/>
      <c r="AK14" s="10"/>
      <c r="AL14" s="16"/>
      <c r="AM14" s="16"/>
      <c r="AN14" s="16"/>
      <c r="AO14" s="16"/>
      <c r="AP14" s="16"/>
      <c r="AQ14" s="16"/>
      <c r="AR14" s="107"/>
    </row>
    <row r="15" spans="1:44" s="33" customFormat="1" ht="15" customHeight="1" x14ac:dyDescent="0.25">
      <c r="A15" s="108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42"/>
      <c r="O15" s="20"/>
      <c r="P15" s="20"/>
      <c r="Q15" s="20"/>
      <c r="R15" s="20"/>
      <c r="S15" s="20"/>
      <c r="T15" s="20"/>
      <c r="U15" s="16"/>
      <c r="V15" s="17"/>
      <c r="W15" s="16"/>
      <c r="X15" s="16"/>
      <c r="Y15" s="16"/>
      <c r="Z15" s="16"/>
      <c r="AA15" s="16"/>
      <c r="AB15" s="16"/>
      <c r="AC15" s="16"/>
      <c r="AD15" s="16"/>
      <c r="AE15" s="16"/>
      <c r="AF15" s="10"/>
      <c r="AG15" s="16"/>
      <c r="AH15" s="16"/>
      <c r="AI15" s="16"/>
      <c r="AJ15" s="16"/>
      <c r="AK15" s="10"/>
      <c r="AL15" s="16"/>
      <c r="AM15" s="16"/>
      <c r="AN15" s="16"/>
      <c r="AO15" s="16"/>
      <c r="AP15" s="16"/>
      <c r="AQ15" s="16"/>
      <c r="AR15" s="107"/>
    </row>
    <row r="16" spans="1:44" ht="15" customHeight="1" x14ac:dyDescent="0.25">
      <c r="A16" s="108"/>
      <c r="B16" s="19" t="s">
        <v>87</v>
      </c>
      <c r="C16" s="122"/>
      <c r="D16" s="122"/>
      <c r="E16" s="7" t="s">
        <v>2</v>
      </c>
      <c r="F16" s="7" t="s">
        <v>6</v>
      </c>
      <c r="G16" s="9" t="s">
        <v>4</v>
      </c>
      <c r="H16" s="7" t="s">
        <v>5</v>
      </c>
      <c r="I16" s="7" t="s">
        <v>11</v>
      </c>
      <c r="J16" s="16"/>
      <c r="K16" s="7" t="s">
        <v>24</v>
      </c>
      <c r="L16" s="7" t="s">
        <v>25</v>
      </c>
      <c r="M16" s="7" t="s">
        <v>26</v>
      </c>
      <c r="N16" s="7" t="s">
        <v>16</v>
      </c>
      <c r="O16" s="10"/>
      <c r="P16" s="57" t="s">
        <v>88</v>
      </c>
      <c r="Q16" s="3"/>
      <c r="R16" s="3"/>
      <c r="S16" s="3"/>
      <c r="T16" s="123"/>
      <c r="U16" s="123"/>
      <c r="V16" s="123"/>
      <c r="W16" s="123"/>
      <c r="X16" s="123"/>
      <c r="Y16" s="3"/>
      <c r="Z16" s="3"/>
      <c r="AA16" s="3"/>
      <c r="AB16" s="123"/>
      <c r="AC16" s="123"/>
      <c r="AD16" s="3"/>
      <c r="AE16" s="58"/>
      <c r="AF16" s="10"/>
      <c r="AG16" s="57" t="s">
        <v>89</v>
      </c>
      <c r="AH16" s="3"/>
      <c r="AI16" s="123"/>
      <c r="AJ16" s="58"/>
      <c r="AK16" s="10"/>
      <c r="AL16" s="45" t="s">
        <v>90</v>
      </c>
      <c r="AM16" s="3"/>
      <c r="AN16" s="3"/>
      <c r="AO16" s="3"/>
      <c r="AP16" s="3"/>
      <c r="AQ16" s="58"/>
      <c r="AR16" s="107"/>
    </row>
    <row r="17" spans="1:45" ht="15" customHeight="1" x14ac:dyDescent="0.25">
      <c r="A17" s="108"/>
      <c r="B17" s="57" t="s">
        <v>7</v>
      </c>
      <c r="C17" s="3"/>
      <c r="D17" s="58"/>
      <c r="E17" s="12">
        <f>PRODUCT(E12)</f>
        <v>44</v>
      </c>
      <c r="F17" s="12">
        <f>PRODUCT(F12)</f>
        <v>1</v>
      </c>
      <c r="G17" s="12">
        <f>PRODUCT(G12)</f>
        <v>1</v>
      </c>
      <c r="H17" s="12">
        <f>PRODUCT(H12)</f>
        <v>38</v>
      </c>
      <c r="I17" s="12">
        <f>PRODUCT(I12)</f>
        <v>112</v>
      </c>
      <c r="J17" s="16"/>
      <c r="K17" s="124">
        <f>PRODUCT((F17+G17)/E17)</f>
        <v>4.5454545454545456E-2</v>
      </c>
      <c r="L17" s="124">
        <f>PRODUCT(H17/E17)</f>
        <v>0.86363636363636365</v>
      </c>
      <c r="M17" s="124">
        <f>PRODUCT(I17/E17)</f>
        <v>2.5454545454545454</v>
      </c>
      <c r="N17" s="114">
        <f>PRODUCT(N12)</f>
        <v>0.50224215246636772</v>
      </c>
      <c r="O17" s="10">
        <f>PRODUCT(O12)</f>
        <v>223</v>
      </c>
      <c r="P17" s="54" t="s">
        <v>91</v>
      </c>
      <c r="Q17" s="164"/>
      <c r="R17" s="55" t="s">
        <v>112</v>
      </c>
      <c r="S17" s="55"/>
      <c r="T17" s="55"/>
      <c r="U17" s="55"/>
      <c r="V17" s="55"/>
      <c r="W17" s="55"/>
      <c r="X17" s="55"/>
      <c r="Y17" s="150"/>
      <c r="Z17" s="150"/>
      <c r="AA17" s="150"/>
      <c r="AB17" s="150" t="s">
        <v>92</v>
      </c>
      <c r="AC17" s="150"/>
      <c r="AD17" s="165" t="s">
        <v>119</v>
      </c>
      <c r="AE17" s="166"/>
      <c r="AF17" s="10"/>
      <c r="AG17" s="151"/>
      <c r="AH17" s="159"/>
      <c r="AI17" s="55"/>
      <c r="AJ17" s="56"/>
      <c r="AK17" s="10"/>
      <c r="AL17" s="54"/>
      <c r="AM17" s="150"/>
      <c r="AN17" s="55"/>
      <c r="AO17" s="55"/>
      <c r="AP17" s="55"/>
      <c r="AQ17" s="56"/>
      <c r="AR17" s="107"/>
    </row>
    <row r="18" spans="1:45" ht="15" customHeight="1" x14ac:dyDescent="0.25">
      <c r="A18" s="108"/>
      <c r="B18" s="125" t="s">
        <v>9</v>
      </c>
      <c r="C18" s="126"/>
      <c r="D18" s="127"/>
      <c r="E18" s="12"/>
      <c r="F18" s="12"/>
      <c r="G18" s="12"/>
      <c r="H18" s="12"/>
      <c r="I18" s="12"/>
      <c r="J18" s="16"/>
      <c r="K18" s="124"/>
      <c r="L18" s="124"/>
      <c r="M18" s="124"/>
      <c r="N18" s="36"/>
      <c r="O18" s="10"/>
      <c r="P18" s="151" t="s">
        <v>93</v>
      </c>
      <c r="Q18" s="167"/>
      <c r="R18" s="153" t="s">
        <v>118</v>
      </c>
      <c r="S18" s="153"/>
      <c r="T18" s="153"/>
      <c r="U18" s="153"/>
      <c r="V18" s="153"/>
      <c r="W18" s="153"/>
      <c r="X18" s="153"/>
      <c r="Y18" s="152"/>
      <c r="Z18" s="152"/>
      <c r="AA18" s="152"/>
      <c r="AB18" s="152" t="s">
        <v>117</v>
      </c>
      <c r="AC18" s="152"/>
      <c r="AD18" s="165" t="s">
        <v>120</v>
      </c>
      <c r="AE18" s="165"/>
      <c r="AF18" s="10"/>
      <c r="AG18" s="151"/>
      <c r="AH18" s="160"/>
      <c r="AI18" s="153"/>
      <c r="AJ18" s="154"/>
      <c r="AK18" s="10"/>
      <c r="AL18" s="151"/>
      <c r="AM18" s="152"/>
      <c r="AN18" s="153"/>
      <c r="AO18" s="153"/>
      <c r="AP18" s="153"/>
      <c r="AQ18" s="154"/>
      <c r="AR18" s="107"/>
    </row>
    <row r="19" spans="1:45" ht="15" customHeight="1" x14ac:dyDescent="0.25">
      <c r="A19" s="108"/>
      <c r="B19" s="128" t="s">
        <v>10</v>
      </c>
      <c r="C19" s="129"/>
      <c r="D19" s="130"/>
      <c r="E19" s="131">
        <f>PRODUCT(U12)</f>
        <v>11</v>
      </c>
      <c r="F19" s="131">
        <f>PRODUCT(V12)</f>
        <v>0</v>
      </c>
      <c r="G19" s="131">
        <f>PRODUCT(W12)</f>
        <v>2</v>
      </c>
      <c r="H19" s="131">
        <f>PRODUCT(X12)</f>
        <v>13</v>
      </c>
      <c r="I19" s="131">
        <f>PRODUCT(Y12)</f>
        <v>17</v>
      </c>
      <c r="J19" s="16"/>
      <c r="K19" s="132">
        <f>PRODUCT((F19+G19)/E19)</f>
        <v>0.18181818181818182</v>
      </c>
      <c r="L19" s="132">
        <f>PRODUCT(H19/E19)</f>
        <v>1.1818181818181819</v>
      </c>
      <c r="M19" s="132">
        <f>PRODUCT(I19/E19)</f>
        <v>1.5454545454545454</v>
      </c>
      <c r="N19" s="138">
        <f>PRODUCT(I19/O19)</f>
        <v>0.47222222222222221</v>
      </c>
      <c r="O19" s="10">
        <v>36</v>
      </c>
      <c r="P19" s="151" t="s">
        <v>94</v>
      </c>
      <c r="Q19" s="167"/>
      <c r="R19" s="153" t="s">
        <v>113</v>
      </c>
      <c r="S19" s="153"/>
      <c r="T19" s="153"/>
      <c r="U19" s="153"/>
      <c r="V19" s="153"/>
      <c r="W19" s="153"/>
      <c r="X19" s="153"/>
      <c r="Y19" s="152"/>
      <c r="Z19" s="152"/>
      <c r="AA19" s="152"/>
      <c r="AB19" s="152" t="s">
        <v>114</v>
      </c>
      <c r="AC19" s="152"/>
      <c r="AD19" s="165" t="s">
        <v>121</v>
      </c>
      <c r="AE19" s="165"/>
      <c r="AF19" s="10"/>
      <c r="AG19" s="161"/>
      <c r="AH19" s="160"/>
      <c r="AI19" s="153"/>
      <c r="AJ19" s="154"/>
      <c r="AK19" s="10"/>
      <c r="AL19" s="151"/>
      <c r="AM19" s="152"/>
      <c r="AN19" s="153"/>
      <c r="AO19" s="153"/>
      <c r="AP19" s="153"/>
      <c r="AQ19" s="154"/>
      <c r="AR19" s="107"/>
    </row>
    <row r="20" spans="1:45" ht="15" customHeight="1" x14ac:dyDescent="0.25">
      <c r="A20" s="108"/>
      <c r="B20" s="133" t="s">
        <v>95</v>
      </c>
      <c r="C20" s="134"/>
      <c r="D20" s="135"/>
      <c r="E20" s="7">
        <f>SUM(E17:E19)</f>
        <v>55</v>
      </c>
      <c r="F20" s="7">
        <f>SUM(F17:F19)</f>
        <v>1</v>
      </c>
      <c r="G20" s="7">
        <f>SUM(G17:G19)</f>
        <v>3</v>
      </c>
      <c r="H20" s="7">
        <f>SUM(H17:H19)</f>
        <v>51</v>
      </c>
      <c r="I20" s="7">
        <f>SUM(I17:I19)</f>
        <v>129</v>
      </c>
      <c r="J20" s="16"/>
      <c r="K20" s="136">
        <f>PRODUCT((F20+G20)/E20)</f>
        <v>7.2727272727272724E-2</v>
      </c>
      <c r="L20" s="136">
        <f>PRODUCT(H20/E20)</f>
        <v>0.92727272727272725</v>
      </c>
      <c r="M20" s="136">
        <f>PRODUCT(I20/E20)</f>
        <v>2.3454545454545452</v>
      </c>
      <c r="N20" s="15">
        <f>PRODUCT(I20/O20)</f>
        <v>0.49806949806949807</v>
      </c>
      <c r="O20" s="10">
        <f>SUM(O17:O19)</f>
        <v>259</v>
      </c>
      <c r="P20" s="155" t="s">
        <v>96</v>
      </c>
      <c r="Q20" s="168"/>
      <c r="R20" s="157" t="s">
        <v>124</v>
      </c>
      <c r="S20" s="157"/>
      <c r="T20" s="157"/>
      <c r="U20" s="157"/>
      <c r="V20" s="157"/>
      <c r="W20" s="157"/>
      <c r="X20" s="157"/>
      <c r="Y20" s="156"/>
      <c r="Z20" s="156"/>
      <c r="AA20" s="156"/>
      <c r="AB20" s="156" t="s">
        <v>123</v>
      </c>
      <c r="AC20" s="156"/>
      <c r="AD20" s="76" t="s">
        <v>125</v>
      </c>
      <c r="AE20" s="76"/>
      <c r="AF20" s="10"/>
      <c r="AG20" s="73"/>
      <c r="AH20" s="162"/>
      <c r="AI20" s="163"/>
      <c r="AJ20" s="158"/>
      <c r="AK20" s="10"/>
      <c r="AL20" s="155"/>
      <c r="AM20" s="156"/>
      <c r="AN20" s="157"/>
      <c r="AO20" s="157"/>
      <c r="AP20" s="157"/>
      <c r="AQ20" s="158"/>
      <c r="AR20" s="107"/>
    </row>
    <row r="21" spans="1:45" ht="15" customHeight="1" x14ac:dyDescent="0.25">
      <c r="A21" s="108"/>
      <c r="B21" s="137"/>
      <c r="C21" s="137"/>
      <c r="D21" s="137"/>
      <c r="E21" s="137"/>
      <c r="F21" s="137"/>
      <c r="G21" s="137"/>
      <c r="H21" s="137"/>
      <c r="I21" s="137"/>
      <c r="J21" s="16"/>
      <c r="K21" s="137"/>
      <c r="L21" s="137"/>
      <c r="M21" s="137"/>
      <c r="N21" s="42"/>
      <c r="O21" s="10">
        <f>SUM(O18:O20)</f>
        <v>295</v>
      </c>
      <c r="P21" s="16"/>
      <c r="Q21" s="17"/>
      <c r="R21" s="16"/>
      <c r="S21" s="16"/>
      <c r="T21" s="10"/>
      <c r="U21" s="10"/>
      <c r="V21" s="17"/>
      <c r="W21" s="16"/>
      <c r="X21" s="16"/>
      <c r="Y21" s="10"/>
      <c r="Z21" s="10"/>
      <c r="AA21" s="10"/>
      <c r="AB21" s="10"/>
      <c r="AC21" s="10"/>
      <c r="AD21" s="10"/>
      <c r="AE21" s="10"/>
      <c r="AF21" s="10"/>
      <c r="AG21" s="10"/>
      <c r="AH21" s="18"/>
      <c r="AI21" s="16"/>
      <c r="AJ21" s="16"/>
      <c r="AK21" s="10"/>
      <c r="AL21" s="16"/>
      <c r="AM21" s="16"/>
      <c r="AN21" s="16"/>
      <c r="AO21" s="16"/>
      <c r="AP21" s="16"/>
      <c r="AQ21" s="16"/>
      <c r="AR21" s="107"/>
    </row>
    <row r="22" spans="1:45" ht="15" customHeight="1" x14ac:dyDescent="0.2">
      <c r="A22" s="108"/>
      <c r="B22" s="16" t="s">
        <v>17</v>
      </c>
      <c r="C22" s="16"/>
      <c r="D22" s="60" t="s">
        <v>37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</row>
    <row r="23" spans="1:45" ht="15" customHeight="1" x14ac:dyDescent="0.2">
      <c r="A23" s="108"/>
      <c r="B23" s="16"/>
      <c r="C23" s="16"/>
      <c r="D23" s="60" t="s">
        <v>28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</row>
    <row r="24" spans="1:45" ht="15" customHeight="1" x14ac:dyDescent="0.2">
      <c r="A24" s="108"/>
      <c r="B24" s="16"/>
      <c r="C24" s="16"/>
      <c r="D24" s="60" t="s">
        <v>27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</row>
    <row r="25" spans="1:45" s="98" customFormat="1" ht="15" customHeight="1" x14ac:dyDescent="0.2">
      <c r="A25" s="79"/>
      <c r="B25" s="16"/>
      <c r="C25" s="16"/>
      <c r="D25" s="17" t="s">
        <v>104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45" s="98" customFormat="1" ht="15" customHeight="1" x14ac:dyDescent="0.25">
      <c r="A26" s="79"/>
      <c r="B26" s="10"/>
      <c r="C26" s="10"/>
      <c r="D26" s="17"/>
      <c r="E26" s="10"/>
      <c r="F26" s="10"/>
      <c r="G26" s="10"/>
      <c r="H26" s="17"/>
      <c r="I26" s="17"/>
      <c r="J26" s="16"/>
      <c r="K26" s="16"/>
      <c r="L26" s="16"/>
      <c r="M26" s="66"/>
      <c r="N26" s="17"/>
      <c r="O26" s="10"/>
      <c r="P26" s="16"/>
      <c r="Q26" s="17"/>
      <c r="R26" s="16"/>
      <c r="S26" s="16"/>
      <c r="T26" s="10"/>
      <c r="U26" s="10"/>
      <c r="V26" s="18"/>
      <c r="W26" s="16"/>
      <c r="X26" s="16"/>
      <c r="Y26" s="16"/>
      <c r="Z26" s="16"/>
      <c r="AA26" s="16"/>
      <c r="AB26" s="16"/>
      <c r="AC26" s="16"/>
      <c r="AD26" s="16"/>
      <c r="AE26" s="16"/>
      <c r="AF26" s="107"/>
      <c r="AG26" s="6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07"/>
    </row>
    <row r="27" spans="1:45" s="98" customFormat="1" ht="15" customHeight="1" x14ac:dyDescent="0.25">
      <c r="A27" s="79"/>
      <c r="B27" s="10"/>
      <c r="C27" s="10"/>
      <c r="D27" s="17"/>
      <c r="E27" s="10"/>
      <c r="F27" s="10"/>
      <c r="G27" s="10"/>
      <c r="H27" s="17"/>
      <c r="I27" s="17"/>
      <c r="J27" s="16"/>
      <c r="K27" s="16"/>
      <c r="L27" s="16"/>
      <c r="M27" s="16"/>
      <c r="N27" s="17"/>
      <c r="O27" s="10"/>
      <c r="P27" s="16"/>
      <c r="Q27" s="17"/>
      <c r="R27" s="16"/>
      <c r="S27" s="16"/>
      <c r="T27" s="10"/>
      <c r="U27" s="10"/>
      <c r="V27" s="18"/>
      <c r="W27" s="16"/>
      <c r="X27" s="16"/>
      <c r="Y27" s="16"/>
      <c r="Z27" s="16"/>
      <c r="AA27" s="16"/>
      <c r="AB27" s="16"/>
      <c r="AC27" s="16"/>
      <c r="AD27" s="16"/>
      <c r="AE27" s="16"/>
      <c r="AF27" s="10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07"/>
    </row>
    <row r="28" spans="1:45" s="98" customFormat="1" ht="15" customHeight="1" x14ac:dyDescent="0.25">
      <c r="A28" s="79"/>
      <c r="B28" s="10"/>
      <c r="C28" s="10"/>
      <c r="D28" s="17"/>
      <c r="E28" s="10"/>
      <c r="F28" s="10"/>
      <c r="G28" s="10"/>
      <c r="H28" s="16"/>
      <c r="I28" s="16"/>
      <c r="J28" s="16"/>
      <c r="K28" s="16"/>
      <c r="L28" s="16"/>
      <c r="M28" s="16"/>
      <c r="N28" s="17"/>
      <c r="O28" s="10"/>
      <c r="P28" s="16"/>
      <c r="Q28" s="17"/>
      <c r="R28" s="16"/>
      <c r="S28" s="16"/>
      <c r="T28" s="10"/>
      <c r="U28" s="10"/>
      <c r="V28" s="18"/>
      <c r="W28" s="16"/>
      <c r="X28" s="16"/>
      <c r="Y28" s="16"/>
      <c r="Z28" s="16"/>
      <c r="AA28" s="16"/>
      <c r="AB28" s="16"/>
      <c r="AC28" s="16"/>
      <c r="AD28" s="16"/>
      <c r="AE28" s="16"/>
      <c r="AF28" s="10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07"/>
    </row>
    <row r="29" spans="1:45" s="98" customFormat="1" ht="15" customHeight="1" x14ac:dyDescent="0.25">
      <c r="A29" s="79"/>
      <c r="B29" s="17"/>
      <c r="C29" s="17"/>
      <c r="D29" s="17"/>
      <c r="E29" s="17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07"/>
    </row>
    <row r="30" spans="1:45" s="98" customFormat="1" ht="15" customHeight="1" x14ac:dyDescent="0.25">
      <c r="A30" s="79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07"/>
    </row>
    <row r="31" spans="1:45" s="98" customFormat="1" ht="15" customHeight="1" x14ac:dyDescent="0.25">
      <c r="A31" s="79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07"/>
    </row>
    <row r="32" spans="1:45" s="98" customFormat="1" ht="15" customHeight="1" x14ac:dyDescent="0.25">
      <c r="A32" s="79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07"/>
    </row>
    <row r="33" spans="1:44" s="98" customFormat="1" ht="15" customHeight="1" x14ac:dyDescent="0.25">
      <c r="A33" s="79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07"/>
    </row>
    <row r="34" spans="1:44" s="98" customFormat="1" ht="15" customHeight="1" x14ac:dyDescent="0.25">
      <c r="A34" s="79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8"/>
      <c r="AI34" s="16"/>
      <c r="AJ34" s="16"/>
      <c r="AK34" s="16"/>
      <c r="AL34" s="16"/>
      <c r="AM34" s="16"/>
      <c r="AN34" s="16"/>
      <c r="AO34" s="16"/>
      <c r="AP34" s="16"/>
      <c r="AQ34" s="16"/>
      <c r="AR34" s="107"/>
    </row>
    <row r="35" spans="1:44" s="98" customFormat="1" ht="15" customHeight="1" x14ac:dyDescent="0.25">
      <c r="A35" s="79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8"/>
      <c r="AI35" s="16"/>
      <c r="AJ35" s="16"/>
      <c r="AK35" s="16"/>
      <c r="AL35" s="16"/>
      <c r="AM35" s="16"/>
      <c r="AN35" s="16"/>
      <c r="AO35" s="16"/>
      <c r="AP35" s="16"/>
      <c r="AQ35" s="16"/>
      <c r="AR35" s="107"/>
    </row>
    <row r="36" spans="1:44" s="98" customFormat="1" ht="15" customHeight="1" x14ac:dyDescent="0.25">
      <c r="A36" s="79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8"/>
      <c r="AI36" s="16"/>
      <c r="AJ36" s="16"/>
      <c r="AK36" s="16"/>
      <c r="AL36" s="16"/>
      <c r="AM36" s="16"/>
      <c r="AN36" s="16"/>
      <c r="AO36" s="16"/>
      <c r="AP36" s="16"/>
      <c r="AQ36" s="16"/>
      <c r="AR36" s="107"/>
    </row>
    <row r="37" spans="1:44" s="98" customFormat="1" ht="15" customHeight="1" x14ac:dyDescent="0.25">
      <c r="A37" s="79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8"/>
      <c r="AI37" s="16"/>
      <c r="AJ37" s="16"/>
      <c r="AK37" s="16"/>
      <c r="AL37" s="16"/>
      <c r="AM37" s="16"/>
      <c r="AN37" s="16"/>
      <c r="AO37" s="16"/>
      <c r="AP37" s="16"/>
      <c r="AQ37" s="16"/>
      <c r="AR37" s="107"/>
    </row>
    <row r="38" spans="1:44" s="98" customFormat="1" ht="15" customHeight="1" x14ac:dyDescent="0.25">
      <c r="A38" s="79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8"/>
      <c r="AI38" s="16"/>
      <c r="AJ38" s="16"/>
      <c r="AK38" s="16"/>
      <c r="AL38" s="16"/>
      <c r="AM38" s="16"/>
      <c r="AN38" s="16"/>
      <c r="AO38" s="16"/>
      <c r="AP38" s="16"/>
      <c r="AQ38" s="16"/>
      <c r="AR38" s="107"/>
    </row>
    <row r="39" spans="1:44" s="98" customFormat="1" ht="15" customHeight="1" x14ac:dyDescent="0.25">
      <c r="A39" s="79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8"/>
      <c r="AI39" s="16"/>
      <c r="AJ39" s="16"/>
      <c r="AK39" s="16"/>
      <c r="AL39" s="16"/>
      <c r="AM39" s="16"/>
      <c r="AN39" s="16"/>
      <c r="AO39" s="16"/>
      <c r="AP39" s="16"/>
      <c r="AQ39" s="16"/>
      <c r="AR39" s="107"/>
    </row>
    <row r="40" spans="1:44" s="98" customFormat="1" ht="15" customHeight="1" x14ac:dyDescent="0.25">
      <c r="A40" s="79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8"/>
      <c r="AI40" s="16"/>
      <c r="AJ40" s="16"/>
      <c r="AK40" s="16"/>
      <c r="AL40" s="16"/>
      <c r="AM40" s="16"/>
      <c r="AN40" s="16"/>
      <c r="AO40" s="16"/>
      <c r="AP40" s="16"/>
      <c r="AQ40" s="16"/>
      <c r="AR40" s="107"/>
    </row>
    <row r="41" spans="1:44" s="98" customFormat="1" ht="15" customHeight="1" x14ac:dyDescent="0.25">
      <c r="A41" s="79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8"/>
      <c r="AI41" s="16"/>
      <c r="AJ41" s="16"/>
      <c r="AK41" s="16"/>
      <c r="AL41" s="16"/>
      <c r="AM41" s="16"/>
      <c r="AN41" s="16"/>
      <c r="AO41" s="16"/>
      <c r="AP41" s="16"/>
      <c r="AQ41" s="16"/>
      <c r="AR41" s="107"/>
    </row>
    <row r="42" spans="1:44" s="98" customFormat="1" ht="15" customHeight="1" x14ac:dyDescent="0.25">
      <c r="A42" s="79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8"/>
      <c r="AI42" s="16"/>
      <c r="AJ42" s="16"/>
      <c r="AK42" s="16"/>
      <c r="AL42" s="16"/>
      <c r="AM42" s="16"/>
      <c r="AN42" s="16"/>
      <c r="AO42" s="16"/>
      <c r="AP42" s="16"/>
      <c r="AQ42" s="16"/>
      <c r="AR42" s="107"/>
    </row>
    <row r="43" spans="1:44" s="98" customFormat="1" ht="15" customHeight="1" x14ac:dyDescent="0.25">
      <c r="A43" s="79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8"/>
      <c r="AI43" s="16"/>
      <c r="AJ43" s="16"/>
      <c r="AK43" s="16"/>
      <c r="AL43" s="16"/>
      <c r="AM43" s="16"/>
      <c r="AN43" s="16"/>
      <c r="AO43" s="16"/>
      <c r="AP43" s="16"/>
      <c r="AQ43" s="16"/>
      <c r="AR43" s="107"/>
    </row>
    <row r="44" spans="1:44" s="98" customFormat="1" ht="15" customHeight="1" x14ac:dyDescent="0.25">
      <c r="A44" s="79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8"/>
      <c r="AI44" s="16"/>
      <c r="AJ44" s="16"/>
      <c r="AK44" s="16"/>
      <c r="AL44" s="16"/>
      <c r="AM44" s="16"/>
      <c r="AN44" s="16"/>
      <c r="AO44" s="16"/>
      <c r="AP44" s="16"/>
      <c r="AQ44" s="16"/>
      <c r="AR44" s="107"/>
    </row>
    <row r="45" spans="1:44" s="98" customFormat="1" ht="15" customHeight="1" x14ac:dyDescent="0.25">
      <c r="A45" s="79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8"/>
      <c r="AI45" s="16"/>
      <c r="AJ45" s="16"/>
      <c r="AK45" s="16"/>
      <c r="AL45" s="16"/>
      <c r="AM45" s="16"/>
      <c r="AN45" s="16"/>
      <c r="AO45" s="16"/>
      <c r="AP45" s="16"/>
      <c r="AQ45" s="16"/>
      <c r="AR45" s="107"/>
    </row>
    <row r="46" spans="1:44" s="98" customFormat="1" ht="15" customHeight="1" x14ac:dyDescent="0.25">
      <c r="A46" s="79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8"/>
      <c r="AI46" s="16"/>
      <c r="AJ46" s="16"/>
      <c r="AK46" s="16"/>
      <c r="AL46" s="16"/>
      <c r="AM46" s="16"/>
      <c r="AN46" s="16"/>
      <c r="AO46" s="16"/>
      <c r="AP46" s="16"/>
      <c r="AQ46" s="16"/>
      <c r="AR46" s="107"/>
    </row>
    <row r="47" spans="1:44" s="98" customFormat="1" ht="15" customHeight="1" x14ac:dyDescent="0.25">
      <c r="A47" s="79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8"/>
      <c r="AI47" s="16"/>
      <c r="AJ47" s="16"/>
      <c r="AK47" s="16"/>
      <c r="AL47" s="16"/>
      <c r="AM47" s="16"/>
      <c r="AN47" s="16"/>
      <c r="AO47" s="16"/>
      <c r="AP47" s="16"/>
      <c r="AQ47" s="16"/>
      <c r="AR47" s="107"/>
    </row>
    <row r="48" spans="1:44" s="98" customFormat="1" ht="15" customHeight="1" x14ac:dyDescent="0.25">
      <c r="A48" s="79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8"/>
      <c r="AI48" s="16"/>
      <c r="AJ48" s="16"/>
      <c r="AK48" s="16"/>
      <c r="AL48" s="16"/>
      <c r="AM48" s="16"/>
      <c r="AN48" s="16"/>
      <c r="AO48" s="16"/>
      <c r="AP48" s="16"/>
      <c r="AQ48" s="16"/>
      <c r="AR48" s="107"/>
    </row>
    <row r="49" spans="1:44" s="98" customFormat="1" ht="15" customHeight="1" x14ac:dyDescent="0.25">
      <c r="A49" s="79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8"/>
      <c r="AI49" s="16"/>
      <c r="AJ49" s="16"/>
      <c r="AK49" s="16"/>
      <c r="AL49" s="16"/>
      <c r="AM49" s="16"/>
      <c r="AN49" s="16"/>
      <c r="AO49" s="16"/>
      <c r="AP49" s="16"/>
      <c r="AQ49" s="16"/>
      <c r="AR49" s="107"/>
    </row>
    <row r="50" spans="1:44" s="98" customFormat="1" ht="15" customHeight="1" x14ac:dyDescent="0.25">
      <c r="A50" s="79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8"/>
      <c r="AI50" s="16"/>
      <c r="AJ50" s="16"/>
      <c r="AK50" s="16"/>
      <c r="AL50" s="16"/>
      <c r="AM50" s="16"/>
      <c r="AN50" s="16"/>
      <c r="AO50" s="16"/>
      <c r="AP50" s="16"/>
      <c r="AQ50" s="16"/>
      <c r="AR50" s="107"/>
    </row>
    <row r="51" spans="1:44" s="98" customFormat="1" ht="15" customHeight="1" x14ac:dyDescent="0.25">
      <c r="A51" s="79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8"/>
      <c r="AI51" s="16"/>
      <c r="AJ51" s="16"/>
      <c r="AK51" s="16"/>
      <c r="AL51" s="16"/>
      <c r="AM51" s="16"/>
      <c r="AN51" s="16"/>
      <c r="AO51" s="16"/>
      <c r="AP51" s="16"/>
      <c r="AQ51" s="16"/>
      <c r="AR51" s="107"/>
    </row>
    <row r="52" spans="1:44" s="98" customFormat="1" ht="15" customHeight="1" x14ac:dyDescent="0.25">
      <c r="A52" s="79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8"/>
      <c r="AI52" s="16"/>
      <c r="AJ52" s="16"/>
      <c r="AK52" s="16"/>
      <c r="AL52" s="16"/>
      <c r="AM52" s="16"/>
      <c r="AN52" s="16"/>
      <c r="AO52" s="16"/>
      <c r="AP52" s="16"/>
      <c r="AQ52" s="16"/>
      <c r="AR52" s="107"/>
    </row>
    <row r="53" spans="1:44" s="98" customFormat="1" ht="15" customHeight="1" x14ac:dyDescent="0.25">
      <c r="A53" s="79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8"/>
      <c r="AI53" s="16"/>
      <c r="AJ53" s="16"/>
      <c r="AK53" s="16"/>
      <c r="AL53" s="16"/>
      <c r="AM53" s="16"/>
      <c r="AN53" s="16"/>
      <c r="AO53" s="16"/>
      <c r="AP53" s="16"/>
      <c r="AQ53" s="16"/>
      <c r="AR53" s="107"/>
    </row>
    <row r="54" spans="1:44" s="98" customFormat="1" ht="15" customHeight="1" x14ac:dyDescent="0.25">
      <c r="A54" s="79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8"/>
      <c r="AI54" s="16"/>
      <c r="AJ54" s="16"/>
      <c r="AK54" s="16"/>
      <c r="AL54" s="16"/>
      <c r="AM54" s="16"/>
      <c r="AN54" s="16"/>
      <c r="AO54" s="16"/>
      <c r="AP54" s="16"/>
      <c r="AQ54" s="16"/>
      <c r="AR54" s="107"/>
    </row>
    <row r="55" spans="1:44" s="98" customFormat="1" ht="15" customHeight="1" x14ac:dyDescent="0.25">
      <c r="A55" s="79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8"/>
      <c r="AI55" s="16"/>
      <c r="AJ55" s="16"/>
      <c r="AK55" s="16"/>
      <c r="AL55" s="16"/>
      <c r="AM55" s="16"/>
      <c r="AN55" s="16"/>
      <c r="AO55" s="16"/>
      <c r="AP55" s="16"/>
      <c r="AQ55" s="16"/>
      <c r="AR55" s="107"/>
    </row>
    <row r="56" spans="1:44" s="98" customFormat="1" ht="15" customHeight="1" x14ac:dyDescent="0.25">
      <c r="A56" s="79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8"/>
      <c r="AI56" s="16"/>
      <c r="AJ56" s="16"/>
      <c r="AK56" s="16"/>
      <c r="AL56" s="16"/>
      <c r="AM56" s="16"/>
      <c r="AN56" s="16"/>
      <c r="AO56" s="16"/>
      <c r="AP56" s="16"/>
      <c r="AQ56" s="16"/>
      <c r="AR56" s="107"/>
    </row>
    <row r="57" spans="1:44" s="98" customFormat="1" ht="15" customHeight="1" x14ac:dyDescent="0.25">
      <c r="A57" s="79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8"/>
      <c r="AI57" s="16"/>
      <c r="AJ57" s="16"/>
      <c r="AK57" s="16"/>
      <c r="AL57" s="16"/>
      <c r="AM57" s="16"/>
      <c r="AN57" s="16"/>
      <c r="AO57" s="16"/>
      <c r="AP57" s="16"/>
      <c r="AQ57" s="16"/>
      <c r="AR57" s="107"/>
    </row>
    <row r="58" spans="1:44" s="98" customFormat="1" ht="15" customHeight="1" x14ac:dyDescent="0.25">
      <c r="A58" s="79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8"/>
      <c r="AI58" s="16"/>
      <c r="AJ58" s="16"/>
      <c r="AK58" s="16"/>
      <c r="AL58" s="16"/>
      <c r="AM58" s="16"/>
      <c r="AN58" s="16"/>
      <c r="AO58" s="16"/>
      <c r="AP58" s="16"/>
      <c r="AQ58" s="16"/>
      <c r="AR58" s="107"/>
    </row>
    <row r="59" spans="1:44" s="98" customFormat="1" ht="15" customHeight="1" x14ac:dyDescent="0.25">
      <c r="A59" s="79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8"/>
      <c r="AI59" s="16"/>
      <c r="AJ59" s="16"/>
      <c r="AK59" s="16"/>
      <c r="AL59" s="16"/>
      <c r="AM59" s="16"/>
      <c r="AN59" s="16"/>
      <c r="AO59" s="16"/>
      <c r="AP59" s="16"/>
      <c r="AQ59" s="16"/>
    </row>
    <row r="60" spans="1:44" s="98" customFormat="1" ht="15" customHeight="1" x14ac:dyDescent="0.25">
      <c r="A60" s="79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8"/>
      <c r="AI60" s="16"/>
      <c r="AJ60" s="16"/>
      <c r="AK60" s="16"/>
      <c r="AL60" s="16"/>
      <c r="AM60" s="16"/>
      <c r="AN60" s="16"/>
      <c r="AO60" s="16"/>
      <c r="AP60" s="16"/>
      <c r="AQ60" s="16"/>
    </row>
    <row r="61" spans="1:44" s="98" customFormat="1" ht="15" customHeight="1" x14ac:dyDescent="0.25">
      <c r="A61" s="79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8"/>
      <c r="AI61" s="16"/>
      <c r="AJ61" s="16"/>
      <c r="AK61" s="16"/>
      <c r="AL61" s="16"/>
      <c r="AM61" s="16"/>
      <c r="AN61" s="16"/>
      <c r="AO61" s="16"/>
      <c r="AP61" s="16"/>
      <c r="AQ61" s="16"/>
    </row>
    <row r="62" spans="1:44" s="98" customFormat="1" ht="15" customHeight="1" x14ac:dyDescent="0.25">
      <c r="A62" s="79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8"/>
      <c r="AI62" s="16"/>
      <c r="AJ62" s="16"/>
      <c r="AK62" s="16"/>
      <c r="AL62" s="16"/>
      <c r="AM62" s="16"/>
      <c r="AN62" s="16"/>
      <c r="AO62" s="16"/>
      <c r="AP62" s="16"/>
      <c r="AQ62" s="16"/>
      <c r="AR62" s="103"/>
    </row>
    <row r="63" spans="1:44" s="98" customFormat="1" ht="15" customHeight="1" x14ac:dyDescent="0.25">
      <c r="A63" s="79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8"/>
      <c r="AI63" s="16"/>
      <c r="AJ63" s="16"/>
      <c r="AK63" s="16"/>
      <c r="AL63" s="16"/>
      <c r="AM63" s="16"/>
      <c r="AN63" s="16"/>
      <c r="AO63" s="16"/>
      <c r="AP63" s="16"/>
      <c r="AQ63" s="16"/>
      <c r="AR63" s="103"/>
    </row>
    <row r="64" spans="1:44" s="98" customFormat="1" ht="15" customHeight="1" x14ac:dyDescent="0.25">
      <c r="A64" s="79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8"/>
      <c r="AI64" s="16"/>
      <c r="AJ64" s="16"/>
      <c r="AK64" s="16"/>
      <c r="AL64" s="16"/>
      <c r="AM64" s="16"/>
      <c r="AN64" s="16"/>
      <c r="AO64" s="16"/>
      <c r="AP64" s="16"/>
      <c r="AQ64" s="16"/>
      <c r="AR64" s="103"/>
    </row>
    <row r="65" spans="1:44" s="98" customFormat="1" ht="15" customHeight="1" x14ac:dyDescent="0.25">
      <c r="A65" s="79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8"/>
      <c r="AI65" s="16"/>
      <c r="AJ65" s="16"/>
      <c r="AK65" s="16"/>
      <c r="AL65" s="16"/>
      <c r="AM65" s="16"/>
      <c r="AN65" s="16"/>
      <c r="AO65" s="16"/>
      <c r="AP65" s="16"/>
      <c r="AQ65" s="16"/>
      <c r="AR65" s="103"/>
    </row>
    <row r="66" spans="1:44" s="98" customFormat="1" ht="15" customHeight="1" x14ac:dyDescent="0.25">
      <c r="A66" s="79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8"/>
      <c r="AI66" s="16"/>
      <c r="AJ66" s="16"/>
      <c r="AK66" s="16"/>
      <c r="AL66" s="16"/>
      <c r="AM66" s="16"/>
      <c r="AN66" s="16"/>
      <c r="AO66" s="16"/>
      <c r="AP66" s="16"/>
      <c r="AQ66" s="16"/>
      <c r="AR66" s="103"/>
    </row>
    <row r="67" spans="1:44" s="98" customFormat="1" ht="15" customHeight="1" x14ac:dyDescent="0.25">
      <c r="A67" s="79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8"/>
      <c r="AI67" s="16"/>
      <c r="AJ67" s="16"/>
      <c r="AK67" s="16"/>
      <c r="AL67" s="16"/>
      <c r="AM67" s="16"/>
      <c r="AN67" s="16"/>
      <c r="AO67" s="16"/>
      <c r="AP67" s="16"/>
      <c r="AQ67" s="16"/>
      <c r="AR67" s="103"/>
    </row>
    <row r="68" spans="1:44" s="98" customFormat="1" ht="15" customHeight="1" x14ac:dyDescent="0.25">
      <c r="A68" s="79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8"/>
      <c r="AI68" s="16"/>
      <c r="AJ68" s="16"/>
      <c r="AK68" s="16"/>
      <c r="AL68" s="16"/>
      <c r="AM68" s="16"/>
      <c r="AN68" s="16"/>
      <c r="AO68" s="16"/>
      <c r="AP68" s="16"/>
      <c r="AQ68" s="16"/>
      <c r="AR68" s="103"/>
    </row>
    <row r="69" spans="1:44" s="98" customFormat="1" ht="15" customHeight="1" x14ac:dyDescent="0.25">
      <c r="A69" s="79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8"/>
      <c r="AI69" s="16"/>
      <c r="AJ69" s="16"/>
      <c r="AK69" s="16"/>
      <c r="AL69" s="16"/>
      <c r="AM69" s="16"/>
      <c r="AN69" s="16"/>
      <c r="AO69" s="16"/>
      <c r="AP69" s="16"/>
      <c r="AQ69" s="16"/>
      <c r="AR69" s="103"/>
    </row>
    <row r="70" spans="1:44" s="98" customFormat="1" ht="15" customHeight="1" x14ac:dyDescent="0.25">
      <c r="A70" s="79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8"/>
      <c r="AI70" s="16"/>
      <c r="AJ70" s="16"/>
      <c r="AK70" s="16"/>
      <c r="AL70" s="16"/>
      <c r="AM70" s="16"/>
      <c r="AN70" s="16"/>
      <c r="AO70" s="16"/>
      <c r="AP70" s="16"/>
      <c r="AQ70" s="16"/>
      <c r="AR70" s="103"/>
    </row>
    <row r="71" spans="1:44" s="98" customFormat="1" ht="15" customHeight="1" x14ac:dyDescent="0.25">
      <c r="A71" s="79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8"/>
      <c r="AI71" s="16"/>
      <c r="AJ71" s="16"/>
      <c r="AK71" s="16"/>
      <c r="AL71" s="16"/>
      <c r="AM71" s="16"/>
      <c r="AN71" s="16"/>
      <c r="AO71" s="16"/>
      <c r="AP71" s="16"/>
      <c r="AQ71" s="16"/>
      <c r="AR71" s="103"/>
    </row>
    <row r="72" spans="1:44" s="98" customFormat="1" ht="15" customHeight="1" x14ac:dyDescent="0.25">
      <c r="A72" s="79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8"/>
      <c r="AI72" s="16"/>
      <c r="AJ72" s="16"/>
      <c r="AK72" s="16"/>
      <c r="AL72" s="16"/>
      <c r="AM72" s="16"/>
      <c r="AN72" s="16"/>
      <c r="AO72" s="16"/>
      <c r="AP72" s="16"/>
      <c r="AQ72" s="16"/>
      <c r="AR72" s="103"/>
    </row>
    <row r="73" spans="1:44" s="98" customFormat="1" ht="15" customHeight="1" x14ac:dyDescent="0.25">
      <c r="A73" s="79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8"/>
      <c r="AI73" s="16"/>
      <c r="AJ73" s="16"/>
      <c r="AK73" s="16"/>
      <c r="AL73" s="16"/>
      <c r="AM73" s="16"/>
      <c r="AN73" s="16"/>
      <c r="AO73" s="16"/>
      <c r="AP73" s="16"/>
      <c r="AQ73" s="16"/>
      <c r="AR73" s="103"/>
    </row>
    <row r="74" spans="1:44" s="98" customFormat="1" ht="15" customHeight="1" x14ac:dyDescent="0.25">
      <c r="A74" s="79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8"/>
      <c r="AI74" s="16"/>
      <c r="AJ74" s="16"/>
      <c r="AK74" s="16"/>
      <c r="AL74" s="16"/>
      <c r="AM74" s="16"/>
      <c r="AN74" s="16"/>
      <c r="AO74" s="16"/>
      <c r="AP74" s="16"/>
      <c r="AQ74" s="16"/>
      <c r="AR74" s="103"/>
    </row>
    <row r="75" spans="1:44" s="98" customFormat="1" ht="15" customHeight="1" x14ac:dyDescent="0.25">
      <c r="A75" s="79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8"/>
      <c r="AI75" s="16"/>
      <c r="AJ75" s="16"/>
      <c r="AK75" s="16"/>
      <c r="AL75" s="16"/>
      <c r="AM75" s="16"/>
      <c r="AN75" s="16"/>
      <c r="AO75" s="16"/>
      <c r="AP75" s="16"/>
      <c r="AQ75" s="16"/>
      <c r="AR75" s="103"/>
    </row>
    <row r="76" spans="1:44" s="98" customFormat="1" ht="15" customHeight="1" x14ac:dyDescent="0.25">
      <c r="A76" s="79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0"/>
      <c r="AH76" s="18"/>
      <c r="AI76" s="16"/>
      <c r="AJ76" s="16"/>
      <c r="AK76" s="16"/>
      <c r="AL76" s="16"/>
      <c r="AM76" s="16"/>
      <c r="AN76" s="16"/>
      <c r="AO76" s="16"/>
      <c r="AP76" s="16"/>
      <c r="AQ76" s="16"/>
      <c r="AR76" s="103"/>
    </row>
    <row r="77" spans="1:44" s="98" customFormat="1" ht="15" customHeight="1" x14ac:dyDescent="0.25">
      <c r="A77" s="79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0"/>
      <c r="AH77" s="18"/>
      <c r="AI77" s="16"/>
      <c r="AJ77" s="16"/>
      <c r="AK77" s="16"/>
      <c r="AL77" s="16"/>
      <c r="AM77" s="16"/>
      <c r="AN77" s="16"/>
      <c r="AO77" s="16"/>
      <c r="AP77" s="16"/>
      <c r="AQ77" s="16"/>
      <c r="AR77" s="103"/>
    </row>
    <row r="78" spans="1:44" s="98" customFormat="1" ht="15" customHeight="1" x14ac:dyDescent="0.25">
      <c r="A78" s="79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0"/>
      <c r="AH78" s="18"/>
      <c r="AI78" s="16"/>
      <c r="AJ78" s="16"/>
      <c r="AK78" s="16"/>
      <c r="AL78" s="16"/>
      <c r="AM78" s="16"/>
      <c r="AN78" s="16"/>
      <c r="AO78" s="16"/>
      <c r="AP78" s="16"/>
      <c r="AQ78" s="16"/>
      <c r="AR78" s="103"/>
    </row>
    <row r="79" spans="1:44" s="98" customFormat="1" ht="15" customHeight="1" x14ac:dyDescent="0.25">
      <c r="A79" s="79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0"/>
      <c r="AH79" s="18"/>
      <c r="AI79" s="16"/>
      <c r="AJ79" s="16"/>
      <c r="AK79" s="16"/>
      <c r="AL79" s="16"/>
      <c r="AM79" s="16"/>
      <c r="AN79" s="16"/>
      <c r="AO79" s="16"/>
      <c r="AP79" s="16"/>
      <c r="AQ79" s="16"/>
      <c r="AR79" s="103"/>
    </row>
    <row r="80" spans="1:44" s="98" customFormat="1" ht="15" customHeight="1" x14ac:dyDescent="0.25">
      <c r="A80" s="79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0"/>
      <c r="AH80" s="18"/>
      <c r="AI80" s="16"/>
      <c r="AJ80" s="16"/>
      <c r="AK80" s="16"/>
      <c r="AL80" s="16"/>
      <c r="AM80" s="16"/>
      <c r="AN80" s="16"/>
      <c r="AO80" s="16"/>
      <c r="AP80" s="16"/>
      <c r="AQ80" s="16"/>
      <c r="AR80" s="103"/>
    </row>
    <row r="81" spans="1:44" s="98" customFormat="1" ht="15" customHeight="1" x14ac:dyDescent="0.25">
      <c r="A81" s="79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8"/>
      <c r="AI81" s="16"/>
      <c r="AJ81" s="16"/>
      <c r="AK81" s="10"/>
      <c r="AL81" s="10"/>
      <c r="AM81" s="10"/>
      <c r="AN81" s="10"/>
      <c r="AO81" s="10"/>
      <c r="AP81" s="10"/>
      <c r="AQ81" s="10"/>
      <c r="AR81" s="103"/>
    </row>
    <row r="82" spans="1:44" s="98" customFormat="1" ht="15" customHeight="1" x14ac:dyDescent="0.25">
      <c r="A82" s="79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8"/>
      <c r="AI82" s="16"/>
      <c r="AJ82" s="16"/>
      <c r="AK82" s="10"/>
      <c r="AL82" s="10"/>
      <c r="AM82" s="10"/>
      <c r="AN82" s="10"/>
      <c r="AO82" s="10"/>
      <c r="AP82" s="10"/>
      <c r="AQ82" s="10"/>
      <c r="AR82" s="103"/>
    </row>
    <row r="83" spans="1:44" s="98" customFormat="1" ht="15" customHeight="1" x14ac:dyDescent="0.25">
      <c r="A83" s="79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8"/>
      <c r="AI83" s="16"/>
      <c r="AJ83" s="16"/>
      <c r="AK83" s="10"/>
      <c r="AL83" s="10"/>
      <c r="AM83" s="10"/>
      <c r="AN83" s="10"/>
      <c r="AO83" s="10"/>
      <c r="AP83" s="10"/>
      <c r="AQ83" s="10"/>
      <c r="AR83" s="103"/>
    </row>
    <row r="84" spans="1:44" s="98" customFormat="1" ht="15" customHeight="1" x14ac:dyDescent="0.25">
      <c r="A84" s="79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8"/>
      <c r="AI84" s="16"/>
      <c r="AJ84" s="16"/>
      <c r="AK84" s="10"/>
      <c r="AL84" s="10"/>
      <c r="AM84" s="10"/>
      <c r="AN84" s="10"/>
      <c r="AO84" s="10"/>
      <c r="AP84" s="10"/>
      <c r="AQ84" s="10"/>
      <c r="AR84" s="103"/>
    </row>
    <row r="85" spans="1:44" s="98" customFormat="1" ht="15" customHeight="1" x14ac:dyDescent="0.25">
      <c r="A85" s="79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8"/>
      <c r="AI85" s="16"/>
      <c r="AJ85" s="16"/>
      <c r="AK85" s="10"/>
      <c r="AL85" s="10"/>
      <c r="AM85" s="10"/>
      <c r="AN85" s="10"/>
      <c r="AO85" s="10"/>
      <c r="AP85" s="10"/>
      <c r="AQ85" s="10"/>
      <c r="AR85" s="103"/>
    </row>
    <row r="86" spans="1:44" s="98" customFormat="1" ht="15" customHeight="1" x14ac:dyDescent="0.25">
      <c r="A86" s="79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8"/>
      <c r="AI86" s="16"/>
      <c r="AJ86" s="16"/>
      <c r="AK86" s="10"/>
      <c r="AL86" s="10"/>
      <c r="AM86" s="10"/>
      <c r="AN86" s="10"/>
      <c r="AO86" s="10"/>
      <c r="AP86" s="10"/>
      <c r="AQ86" s="10"/>
      <c r="AR86" s="103"/>
    </row>
    <row r="87" spans="1:44" s="98" customFormat="1" ht="15" customHeight="1" x14ac:dyDescent="0.25">
      <c r="A87" s="79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8"/>
      <c r="AI87" s="16"/>
      <c r="AJ87" s="16"/>
      <c r="AK87" s="10"/>
      <c r="AL87" s="10"/>
      <c r="AM87" s="10"/>
      <c r="AN87" s="10"/>
      <c r="AO87" s="10"/>
      <c r="AP87" s="10"/>
      <c r="AQ87" s="10"/>
      <c r="AR87" s="103"/>
    </row>
    <row r="88" spans="1:44" s="98" customFormat="1" ht="15" customHeight="1" x14ac:dyDescent="0.25">
      <c r="A88" s="79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8"/>
      <c r="AI88" s="16"/>
      <c r="AJ88" s="16"/>
      <c r="AK88" s="10"/>
      <c r="AL88" s="10"/>
      <c r="AM88" s="10"/>
      <c r="AN88" s="10"/>
      <c r="AO88" s="10"/>
      <c r="AP88" s="10"/>
      <c r="AQ88" s="10"/>
      <c r="AR88" s="103"/>
    </row>
    <row r="89" spans="1:44" s="98" customFormat="1" ht="15" customHeight="1" x14ac:dyDescent="0.25">
      <c r="A89" s="79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8"/>
      <c r="AI89" s="16"/>
      <c r="AJ89" s="16"/>
      <c r="AK89" s="10"/>
      <c r="AL89" s="10"/>
      <c r="AM89" s="10"/>
      <c r="AN89" s="10"/>
      <c r="AO89" s="10"/>
      <c r="AP89" s="10"/>
      <c r="AQ89" s="10"/>
      <c r="AR89" s="103"/>
    </row>
    <row r="90" spans="1:44" s="98" customFormat="1" ht="15" customHeight="1" x14ac:dyDescent="0.25">
      <c r="A90" s="79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8"/>
      <c r="AI90" s="16"/>
      <c r="AJ90" s="16"/>
      <c r="AK90" s="10"/>
      <c r="AL90" s="10"/>
      <c r="AM90" s="10"/>
      <c r="AN90" s="10"/>
      <c r="AO90" s="10"/>
      <c r="AP90" s="10"/>
      <c r="AQ90" s="10"/>
      <c r="AR90" s="103"/>
    </row>
    <row r="91" spans="1:44" s="98" customFormat="1" ht="15" customHeight="1" x14ac:dyDescent="0.25">
      <c r="A91" s="79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8"/>
      <c r="AI91" s="16"/>
      <c r="AJ91" s="16"/>
      <c r="AK91" s="10"/>
      <c r="AL91" s="10"/>
      <c r="AM91" s="10"/>
      <c r="AN91" s="10"/>
      <c r="AO91" s="10"/>
      <c r="AP91" s="10"/>
      <c r="AQ91" s="10"/>
      <c r="AR91" s="103"/>
    </row>
    <row r="92" spans="1:44" s="98" customFormat="1" ht="15" customHeight="1" x14ac:dyDescent="0.25">
      <c r="A92" s="79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8"/>
      <c r="AI92" s="16"/>
      <c r="AJ92" s="16"/>
      <c r="AK92" s="10"/>
      <c r="AL92" s="10"/>
      <c r="AM92" s="10"/>
      <c r="AN92" s="10"/>
      <c r="AO92" s="10"/>
      <c r="AP92" s="10"/>
      <c r="AQ92" s="10"/>
      <c r="AR92" s="103"/>
    </row>
    <row r="93" spans="1:44" s="98" customFormat="1" ht="15" customHeight="1" x14ac:dyDescent="0.25">
      <c r="A93" s="79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8"/>
      <c r="AI93" s="16"/>
      <c r="AJ93" s="16"/>
      <c r="AK93" s="10"/>
      <c r="AL93" s="10"/>
      <c r="AM93" s="10"/>
      <c r="AN93" s="10"/>
      <c r="AO93" s="10"/>
      <c r="AP93" s="10"/>
      <c r="AQ93" s="10"/>
      <c r="AR93" s="103"/>
    </row>
    <row r="94" spans="1:44" s="98" customFormat="1" ht="15" customHeight="1" x14ac:dyDescent="0.25">
      <c r="A94" s="79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8"/>
      <c r="AI94" s="16"/>
      <c r="AJ94" s="16"/>
      <c r="AK94" s="10"/>
      <c r="AL94" s="10"/>
      <c r="AM94" s="10"/>
      <c r="AN94" s="10"/>
      <c r="AO94" s="10"/>
      <c r="AP94" s="10"/>
      <c r="AQ94" s="10"/>
      <c r="AR94" s="103"/>
    </row>
    <row r="95" spans="1:44" s="98" customFormat="1" ht="15" customHeight="1" x14ac:dyDescent="0.25">
      <c r="A95" s="79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8"/>
      <c r="AI95" s="16"/>
      <c r="AJ95" s="16"/>
      <c r="AK95" s="10"/>
      <c r="AL95" s="10"/>
      <c r="AM95" s="10"/>
      <c r="AN95" s="10"/>
      <c r="AO95" s="10"/>
      <c r="AP95" s="10"/>
      <c r="AQ95" s="10"/>
      <c r="AR95" s="103"/>
    </row>
    <row r="96" spans="1:44" s="98" customFormat="1" ht="15" customHeight="1" x14ac:dyDescent="0.25">
      <c r="A96" s="79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8"/>
      <c r="AI96" s="16"/>
      <c r="AJ96" s="16"/>
      <c r="AK96" s="10"/>
      <c r="AL96" s="10"/>
      <c r="AM96" s="10"/>
      <c r="AN96" s="10"/>
      <c r="AO96" s="10"/>
      <c r="AP96" s="10"/>
      <c r="AQ96" s="10"/>
      <c r="AR96" s="103"/>
    </row>
    <row r="97" spans="1:44" s="98" customFormat="1" ht="15" customHeight="1" x14ac:dyDescent="0.25">
      <c r="A97" s="79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8"/>
      <c r="AI97" s="16"/>
      <c r="AJ97" s="16"/>
      <c r="AK97" s="10"/>
      <c r="AL97" s="10"/>
      <c r="AM97" s="10"/>
      <c r="AN97" s="10"/>
      <c r="AO97" s="10"/>
      <c r="AP97" s="10"/>
      <c r="AQ97" s="10"/>
      <c r="AR97" s="103"/>
    </row>
    <row r="98" spans="1:44" s="98" customFormat="1" ht="15" customHeight="1" x14ac:dyDescent="0.25">
      <c r="A98" s="79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8"/>
      <c r="AI98" s="16"/>
      <c r="AJ98" s="16"/>
      <c r="AK98" s="10"/>
      <c r="AL98" s="10"/>
      <c r="AM98" s="10"/>
      <c r="AN98" s="10"/>
      <c r="AO98" s="10"/>
      <c r="AP98" s="10"/>
      <c r="AQ98" s="10"/>
      <c r="AR98" s="103"/>
    </row>
    <row r="99" spans="1:44" s="98" customFormat="1" ht="15" customHeight="1" x14ac:dyDescent="0.25">
      <c r="A99" s="79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8"/>
      <c r="AI99" s="16"/>
      <c r="AJ99" s="16"/>
      <c r="AK99" s="10"/>
      <c r="AL99" s="10"/>
      <c r="AM99" s="10"/>
      <c r="AN99" s="10"/>
      <c r="AO99" s="10"/>
      <c r="AP99" s="10"/>
      <c r="AQ99" s="10"/>
      <c r="AR99" s="103"/>
    </row>
    <row r="100" spans="1:44" s="98" customFormat="1" ht="15" customHeight="1" x14ac:dyDescent="0.25">
      <c r="A100" s="79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8"/>
      <c r="AI100" s="16"/>
      <c r="AJ100" s="16"/>
      <c r="AK100" s="10"/>
      <c r="AL100" s="10"/>
      <c r="AM100" s="10"/>
      <c r="AN100" s="10"/>
      <c r="AO100" s="10"/>
      <c r="AP100" s="10"/>
      <c r="AQ100" s="10"/>
      <c r="AR100" s="103"/>
    </row>
    <row r="101" spans="1:44" s="98" customFormat="1" ht="15" customHeight="1" x14ac:dyDescent="0.25">
      <c r="A101" s="79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8"/>
      <c r="AI101" s="16"/>
      <c r="AJ101" s="16"/>
      <c r="AK101" s="10"/>
      <c r="AL101" s="10"/>
      <c r="AM101" s="10"/>
      <c r="AN101" s="10"/>
      <c r="AO101" s="10"/>
      <c r="AP101" s="10"/>
      <c r="AQ101" s="10"/>
      <c r="AR101" s="103"/>
    </row>
    <row r="102" spans="1:44" s="98" customFormat="1" ht="15" customHeight="1" x14ac:dyDescent="0.25">
      <c r="A102" s="79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8"/>
      <c r="AI102" s="16"/>
      <c r="AJ102" s="16"/>
      <c r="AK102" s="10"/>
      <c r="AL102" s="10"/>
      <c r="AM102" s="10"/>
      <c r="AN102" s="10"/>
      <c r="AO102" s="10"/>
      <c r="AP102" s="10"/>
      <c r="AQ102" s="10"/>
      <c r="AR102" s="103"/>
    </row>
    <row r="103" spans="1:44" s="98" customFormat="1" ht="15" customHeight="1" x14ac:dyDescent="0.25">
      <c r="A103" s="79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8"/>
      <c r="AI103" s="16"/>
      <c r="AJ103" s="16"/>
      <c r="AK103" s="10"/>
      <c r="AL103" s="10"/>
      <c r="AM103" s="10"/>
      <c r="AN103" s="10"/>
      <c r="AO103" s="10"/>
      <c r="AP103" s="10"/>
      <c r="AQ103" s="10"/>
      <c r="AR103" s="103"/>
    </row>
    <row r="104" spans="1:44" s="98" customFormat="1" ht="15" customHeight="1" x14ac:dyDescent="0.25">
      <c r="A104" s="79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8"/>
      <c r="AI104" s="16"/>
      <c r="AJ104" s="16"/>
      <c r="AK104" s="10"/>
      <c r="AL104" s="10"/>
      <c r="AM104" s="10"/>
      <c r="AN104" s="10"/>
      <c r="AO104" s="10"/>
      <c r="AP104" s="10"/>
      <c r="AQ104" s="10"/>
      <c r="AR104" s="103"/>
    </row>
    <row r="105" spans="1:44" s="98" customFormat="1" ht="15" customHeight="1" x14ac:dyDescent="0.25">
      <c r="A105" s="79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8"/>
      <c r="AI105" s="16"/>
      <c r="AJ105" s="16"/>
      <c r="AK105" s="10"/>
      <c r="AL105" s="10"/>
      <c r="AM105" s="10"/>
      <c r="AN105" s="10"/>
      <c r="AO105" s="10"/>
      <c r="AP105" s="10"/>
      <c r="AQ105" s="10"/>
      <c r="AR105" s="103"/>
    </row>
    <row r="106" spans="1:44" s="98" customFormat="1" ht="15" customHeight="1" x14ac:dyDescent="0.25">
      <c r="A106" s="79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8"/>
      <c r="AI106" s="16"/>
      <c r="AJ106" s="16"/>
      <c r="AK106" s="10"/>
      <c r="AL106" s="10"/>
      <c r="AM106" s="10"/>
      <c r="AN106" s="10"/>
      <c r="AO106" s="10"/>
      <c r="AP106" s="10"/>
      <c r="AQ106" s="10"/>
      <c r="AR106" s="103"/>
    </row>
    <row r="107" spans="1:44" s="98" customFormat="1" ht="15" customHeight="1" x14ac:dyDescent="0.25">
      <c r="A107" s="79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8"/>
      <c r="AI107" s="16"/>
      <c r="AJ107" s="16"/>
      <c r="AK107" s="10"/>
      <c r="AL107" s="10"/>
      <c r="AM107" s="10"/>
      <c r="AN107" s="10"/>
      <c r="AO107" s="10"/>
      <c r="AP107" s="10"/>
      <c r="AQ107" s="10"/>
      <c r="AR107" s="103"/>
    </row>
    <row r="108" spans="1:44" s="98" customFormat="1" ht="15" customHeight="1" x14ac:dyDescent="0.25">
      <c r="A108" s="79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8"/>
      <c r="AI108" s="16"/>
      <c r="AJ108" s="16"/>
      <c r="AK108" s="10"/>
      <c r="AL108" s="10"/>
      <c r="AM108" s="10"/>
      <c r="AN108" s="10"/>
      <c r="AO108" s="10"/>
      <c r="AP108" s="10"/>
      <c r="AQ108" s="10"/>
      <c r="AR108" s="103"/>
    </row>
    <row r="109" spans="1:44" s="98" customFormat="1" ht="15" customHeight="1" x14ac:dyDescent="0.25">
      <c r="A109" s="79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8"/>
      <c r="AI109" s="16"/>
      <c r="AJ109" s="16"/>
      <c r="AK109" s="10"/>
      <c r="AL109" s="10"/>
      <c r="AM109" s="10"/>
      <c r="AN109" s="10"/>
      <c r="AO109" s="10"/>
      <c r="AP109" s="10"/>
      <c r="AQ109" s="10"/>
      <c r="AR109" s="103"/>
    </row>
    <row r="110" spans="1:44" s="98" customFormat="1" ht="15" customHeight="1" x14ac:dyDescent="0.25">
      <c r="A110" s="79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8"/>
      <c r="AI110" s="16"/>
      <c r="AJ110" s="16"/>
      <c r="AK110" s="10"/>
      <c r="AL110" s="10"/>
      <c r="AM110" s="10"/>
      <c r="AN110" s="10"/>
      <c r="AO110" s="10"/>
      <c r="AP110" s="10"/>
      <c r="AQ110" s="10"/>
      <c r="AR110" s="103"/>
    </row>
    <row r="111" spans="1:44" s="98" customFormat="1" ht="15" customHeight="1" x14ac:dyDescent="0.25">
      <c r="A111" s="79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8"/>
      <c r="AI111" s="16"/>
      <c r="AJ111" s="16"/>
      <c r="AK111" s="10"/>
      <c r="AL111" s="10"/>
      <c r="AM111" s="10"/>
      <c r="AN111" s="10"/>
      <c r="AO111" s="10"/>
      <c r="AP111" s="10"/>
      <c r="AQ111" s="10"/>
      <c r="AR111" s="103"/>
    </row>
    <row r="112" spans="1:44" s="98" customFormat="1" ht="15" customHeight="1" x14ac:dyDescent="0.25">
      <c r="A112" s="79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8"/>
      <c r="AI112" s="16"/>
      <c r="AJ112" s="16"/>
      <c r="AK112" s="10"/>
      <c r="AL112" s="10"/>
      <c r="AM112" s="10"/>
      <c r="AN112" s="10"/>
      <c r="AO112" s="10"/>
      <c r="AP112" s="10"/>
      <c r="AQ112" s="10"/>
      <c r="AR112" s="103"/>
    </row>
    <row r="113" spans="1:44" s="98" customFormat="1" ht="15" customHeight="1" x14ac:dyDescent="0.25">
      <c r="A113" s="79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8"/>
      <c r="AI113" s="16"/>
      <c r="AJ113" s="16"/>
      <c r="AK113" s="10"/>
      <c r="AL113" s="10"/>
      <c r="AM113" s="10"/>
      <c r="AN113" s="10"/>
      <c r="AO113" s="10"/>
      <c r="AP113" s="10"/>
      <c r="AQ113" s="10"/>
      <c r="AR113" s="103"/>
    </row>
    <row r="114" spans="1:44" s="98" customFormat="1" ht="15" customHeight="1" x14ac:dyDescent="0.25">
      <c r="A114" s="79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8"/>
      <c r="AI114" s="16"/>
      <c r="AJ114" s="16"/>
      <c r="AK114" s="10"/>
      <c r="AL114" s="10"/>
      <c r="AM114" s="10"/>
      <c r="AN114" s="10"/>
      <c r="AO114" s="10"/>
      <c r="AP114" s="10"/>
      <c r="AQ114" s="10"/>
      <c r="AR114" s="103"/>
    </row>
    <row r="115" spans="1:44" s="98" customFormat="1" ht="15" customHeight="1" x14ac:dyDescent="0.25">
      <c r="A115" s="79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8"/>
      <c r="AI115" s="16"/>
      <c r="AJ115" s="16"/>
      <c r="AK115" s="10"/>
      <c r="AL115" s="10"/>
      <c r="AM115" s="10"/>
      <c r="AN115" s="10"/>
      <c r="AO115" s="10"/>
      <c r="AP115" s="10"/>
      <c r="AQ115" s="10"/>
      <c r="AR115" s="103"/>
    </row>
    <row r="116" spans="1:44" s="98" customFormat="1" ht="15" customHeight="1" x14ac:dyDescent="0.25">
      <c r="A116" s="79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8"/>
      <c r="AI116" s="16"/>
      <c r="AJ116" s="16"/>
      <c r="AK116" s="10"/>
      <c r="AL116" s="10"/>
      <c r="AM116" s="10"/>
      <c r="AN116" s="10"/>
      <c r="AO116" s="10"/>
      <c r="AP116" s="10"/>
      <c r="AQ116" s="10"/>
      <c r="AR116" s="103"/>
    </row>
    <row r="117" spans="1:44" s="98" customFormat="1" ht="15" customHeight="1" x14ac:dyDescent="0.25">
      <c r="A117" s="79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8"/>
      <c r="AI117" s="16"/>
      <c r="AJ117" s="16"/>
      <c r="AK117" s="10"/>
      <c r="AL117" s="10"/>
      <c r="AM117" s="10"/>
      <c r="AN117" s="10"/>
      <c r="AO117" s="10"/>
      <c r="AP117" s="10"/>
      <c r="AQ117" s="10"/>
      <c r="AR117" s="103"/>
    </row>
    <row r="118" spans="1:44" s="98" customFormat="1" ht="15" customHeight="1" x14ac:dyDescent="0.25">
      <c r="A118" s="79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8"/>
      <c r="AI118" s="16"/>
      <c r="AJ118" s="16"/>
      <c r="AK118" s="10"/>
      <c r="AL118" s="10"/>
      <c r="AM118" s="10"/>
      <c r="AN118" s="10"/>
      <c r="AO118" s="10"/>
      <c r="AP118" s="10"/>
      <c r="AQ118" s="10"/>
      <c r="AR118" s="103"/>
    </row>
    <row r="119" spans="1:44" s="98" customFormat="1" ht="15" customHeight="1" x14ac:dyDescent="0.25">
      <c r="A119" s="79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8"/>
      <c r="AI119" s="16"/>
      <c r="AJ119" s="16"/>
      <c r="AK119" s="10"/>
      <c r="AL119" s="10"/>
      <c r="AM119" s="10"/>
      <c r="AN119" s="10"/>
      <c r="AO119" s="10"/>
      <c r="AP119" s="10"/>
      <c r="AQ119" s="10"/>
      <c r="AR119" s="103"/>
    </row>
    <row r="120" spans="1:44" s="98" customFormat="1" ht="15" customHeight="1" x14ac:dyDescent="0.25">
      <c r="A120" s="79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8"/>
      <c r="AI120" s="16"/>
      <c r="AJ120" s="16"/>
      <c r="AK120" s="10"/>
      <c r="AL120" s="10"/>
      <c r="AM120" s="10"/>
      <c r="AN120" s="10"/>
      <c r="AO120" s="10"/>
      <c r="AP120" s="10"/>
      <c r="AQ120" s="10"/>
      <c r="AR120" s="103"/>
    </row>
    <row r="121" spans="1:44" s="98" customFormat="1" ht="15" customHeight="1" x14ac:dyDescent="0.25">
      <c r="A121" s="79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8"/>
      <c r="AI121" s="16"/>
      <c r="AJ121" s="16"/>
      <c r="AK121" s="10"/>
      <c r="AL121" s="10"/>
      <c r="AM121" s="10"/>
      <c r="AN121" s="10"/>
      <c r="AO121" s="10"/>
      <c r="AP121" s="10"/>
      <c r="AQ121" s="10"/>
      <c r="AR121" s="103"/>
    </row>
    <row r="122" spans="1:44" s="98" customFormat="1" ht="15" customHeight="1" x14ac:dyDescent="0.25">
      <c r="A122" s="79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8"/>
      <c r="AI122" s="16"/>
      <c r="AJ122" s="16"/>
      <c r="AK122" s="10"/>
      <c r="AL122" s="10"/>
      <c r="AM122" s="10"/>
      <c r="AN122" s="10"/>
      <c r="AO122" s="10"/>
      <c r="AP122" s="10"/>
      <c r="AQ122" s="10"/>
      <c r="AR122" s="103"/>
    </row>
    <row r="123" spans="1:44" s="98" customFormat="1" ht="15" customHeight="1" x14ac:dyDescent="0.25">
      <c r="A123" s="79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8"/>
      <c r="AI123" s="16"/>
      <c r="AJ123" s="16"/>
      <c r="AK123" s="10"/>
      <c r="AL123" s="10"/>
      <c r="AM123" s="10"/>
      <c r="AN123" s="10"/>
      <c r="AO123" s="10"/>
      <c r="AP123" s="10"/>
      <c r="AQ123" s="10"/>
      <c r="AR123" s="103"/>
    </row>
    <row r="124" spans="1:44" s="98" customFormat="1" ht="15" customHeight="1" x14ac:dyDescent="0.25">
      <c r="A124" s="79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8"/>
      <c r="AI124" s="16"/>
      <c r="AJ124" s="16"/>
      <c r="AK124" s="10"/>
      <c r="AL124" s="10"/>
      <c r="AM124" s="10"/>
      <c r="AN124" s="10"/>
      <c r="AO124" s="10"/>
      <c r="AP124" s="10"/>
      <c r="AQ124" s="10"/>
      <c r="AR124" s="103"/>
    </row>
    <row r="125" spans="1:44" s="98" customFormat="1" ht="15" customHeight="1" x14ac:dyDescent="0.25">
      <c r="A125" s="79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8"/>
      <c r="AI125" s="16"/>
      <c r="AJ125" s="16"/>
      <c r="AK125" s="10"/>
      <c r="AL125" s="10"/>
      <c r="AM125" s="10"/>
      <c r="AN125" s="10"/>
      <c r="AO125" s="10"/>
      <c r="AP125" s="10"/>
      <c r="AQ125" s="10"/>
      <c r="AR125" s="103"/>
    </row>
    <row r="126" spans="1:44" s="98" customFormat="1" ht="15" customHeight="1" x14ac:dyDescent="0.25">
      <c r="A126" s="79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8"/>
      <c r="AI126" s="16"/>
      <c r="AJ126" s="16"/>
      <c r="AK126" s="10"/>
      <c r="AL126" s="10"/>
      <c r="AM126" s="10"/>
      <c r="AN126" s="10"/>
      <c r="AO126" s="10"/>
      <c r="AP126" s="10"/>
      <c r="AQ126" s="10"/>
      <c r="AR126" s="103"/>
    </row>
    <row r="127" spans="1:44" s="98" customFormat="1" ht="15" customHeight="1" x14ac:dyDescent="0.25">
      <c r="A127" s="79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8"/>
      <c r="AI127" s="16"/>
      <c r="AJ127" s="16"/>
      <c r="AK127" s="10"/>
      <c r="AL127" s="10"/>
      <c r="AM127" s="10"/>
      <c r="AN127" s="10"/>
      <c r="AO127" s="10"/>
      <c r="AP127" s="10"/>
      <c r="AQ127" s="10"/>
      <c r="AR127" s="103"/>
    </row>
    <row r="128" spans="1:44" s="98" customFormat="1" ht="15" customHeight="1" x14ac:dyDescent="0.25">
      <c r="A128" s="79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8"/>
      <c r="AI128" s="16"/>
      <c r="AJ128" s="16"/>
      <c r="AK128" s="10"/>
      <c r="AL128" s="10"/>
      <c r="AM128" s="10"/>
      <c r="AN128" s="10"/>
      <c r="AO128" s="10"/>
      <c r="AP128" s="10"/>
      <c r="AQ128" s="10"/>
      <c r="AR128" s="103"/>
    </row>
    <row r="129" spans="1:44" s="98" customFormat="1" ht="15" customHeight="1" x14ac:dyDescent="0.25">
      <c r="A129" s="79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8"/>
      <c r="AI129" s="16"/>
      <c r="AJ129" s="16"/>
      <c r="AK129" s="10"/>
      <c r="AL129" s="10"/>
      <c r="AM129" s="10"/>
      <c r="AN129" s="10"/>
      <c r="AO129" s="10"/>
      <c r="AP129" s="10"/>
      <c r="AQ129" s="10"/>
      <c r="AR129" s="103"/>
    </row>
    <row r="130" spans="1:44" s="98" customFormat="1" ht="15" customHeight="1" x14ac:dyDescent="0.25">
      <c r="A130" s="79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8"/>
      <c r="AI130" s="16"/>
      <c r="AJ130" s="16"/>
      <c r="AK130" s="10"/>
      <c r="AL130" s="10"/>
      <c r="AM130" s="10"/>
      <c r="AN130" s="10"/>
      <c r="AO130" s="10"/>
      <c r="AP130" s="10"/>
      <c r="AQ130" s="10"/>
      <c r="AR130" s="103"/>
    </row>
    <row r="131" spans="1:44" s="98" customFormat="1" ht="15" customHeight="1" x14ac:dyDescent="0.25">
      <c r="A131" s="79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8"/>
      <c r="AI131" s="16"/>
      <c r="AJ131" s="16"/>
      <c r="AK131" s="10"/>
      <c r="AL131" s="10"/>
      <c r="AM131" s="10"/>
      <c r="AN131" s="10"/>
      <c r="AO131" s="10"/>
      <c r="AP131" s="10"/>
      <c r="AQ131" s="10"/>
      <c r="AR131" s="103"/>
    </row>
    <row r="132" spans="1:44" s="98" customFormat="1" ht="15" customHeight="1" x14ac:dyDescent="0.25">
      <c r="A132" s="79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8"/>
      <c r="AI132" s="16"/>
      <c r="AJ132" s="16"/>
      <c r="AK132" s="10"/>
      <c r="AL132" s="10"/>
      <c r="AM132" s="10"/>
      <c r="AN132" s="10"/>
      <c r="AO132" s="10"/>
      <c r="AP132" s="10"/>
      <c r="AQ132" s="10"/>
      <c r="AR132" s="103"/>
    </row>
    <row r="133" spans="1:44" s="98" customFormat="1" ht="15" customHeight="1" x14ac:dyDescent="0.25">
      <c r="A133" s="79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8"/>
      <c r="AI133" s="16"/>
      <c r="AJ133" s="16"/>
      <c r="AK133" s="10"/>
      <c r="AL133" s="10"/>
      <c r="AM133" s="10"/>
      <c r="AN133" s="10"/>
      <c r="AO133" s="10"/>
      <c r="AP133" s="10"/>
      <c r="AQ133" s="10"/>
      <c r="AR133" s="103"/>
    </row>
    <row r="134" spans="1:44" s="98" customFormat="1" ht="15" customHeight="1" x14ac:dyDescent="0.25">
      <c r="A134" s="79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8"/>
      <c r="AI134" s="16"/>
      <c r="AJ134" s="16"/>
      <c r="AK134" s="10"/>
      <c r="AL134" s="10"/>
      <c r="AM134" s="10"/>
      <c r="AN134" s="10"/>
      <c r="AO134" s="10"/>
      <c r="AP134" s="10"/>
      <c r="AQ134" s="10"/>
      <c r="AR134" s="103"/>
    </row>
    <row r="135" spans="1:44" s="98" customFormat="1" ht="15" customHeight="1" x14ac:dyDescent="0.25">
      <c r="A135" s="79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8"/>
      <c r="AI135" s="16"/>
      <c r="AJ135" s="16"/>
      <c r="AK135" s="10"/>
      <c r="AL135" s="10"/>
      <c r="AM135" s="10"/>
      <c r="AN135" s="10"/>
      <c r="AO135" s="10"/>
      <c r="AP135" s="10"/>
      <c r="AQ135" s="10"/>
      <c r="AR135" s="103"/>
    </row>
    <row r="136" spans="1:44" s="98" customFormat="1" ht="15" customHeight="1" x14ac:dyDescent="0.25">
      <c r="A136" s="79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8"/>
      <c r="AI136" s="16"/>
      <c r="AJ136" s="16"/>
      <c r="AK136" s="10"/>
      <c r="AL136" s="10"/>
      <c r="AM136" s="10"/>
      <c r="AN136" s="10"/>
      <c r="AO136" s="10"/>
      <c r="AP136" s="10"/>
      <c r="AQ136" s="10"/>
      <c r="AR136" s="103"/>
    </row>
    <row r="137" spans="1:44" s="98" customFormat="1" ht="15" customHeight="1" x14ac:dyDescent="0.25">
      <c r="A137" s="79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8"/>
      <c r="AI137" s="16"/>
      <c r="AJ137" s="16"/>
      <c r="AK137" s="10"/>
      <c r="AL137" s="10"/>
      <c r="AM137" s="10"/>
      <c r="AN137" s="10"/>
      <c r="AO137" s="10"/>
      <c r="AP137" s="10"/>
      <c r="AQ137" s="10"/>
      <c r="AR137" s="103"/>
    </row>
    <row r="138" spans="1:44" s="98" customFormat="1" ht="15" customHeight="1" x14ac:dyDescent="0.25">
      <c r="A138" s="79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8"/>
      <c r="AI138" s="16"/>
      <c r="AJ138" s="16"/>
      <c r="AK138" s="10"/>
      <c r="AL138" s="10"/>
      <c r="AM138" s="10"/>
      <c r="AN138" s="10"/>
      <c r="AO138" s="10"/>
      <c r="AP138" s="10"/>
      <c r="AQ138" s="10"/>
      <c r="AR138" s="103"/>
    </row>
    <row r="139" spans="1:44" s="98" customFormat="1" ht="15" customHeight="1" x14ac:dyDescent="0.25">
      <c r="A139" s="79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8"/>
      <c r="AI139" s="16"/>
      <c r="AJ139" s="16"/>
      <c r="AK139" s="10"/>
      <c r="AL139" s="10"/>
      <c r="AM139" s="10"/>
      <c r="AN139" s="10"/>
      <c r="AO139" s="10"/>
      <c r="AP139" s="10"/>
      <c r="AQ139" s="10"/>
      <c r="AR139" s="103"/>
    </row>
    <row r="140" spans="1:44" s="98" customFormat="1" ht="15" customHeight="1" x14ac:dyDescent="0.25">
      <c r="A140" s="79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8"/>
      <c r="AI140" s="16"/>
      <c r="AJ140" s="16"/>
      <c r="AK140" s="10"/>
      <c r="AL140" s="10"/>
      <c r="AM140" s="10"/>
      <c r="AN140" s="10"/>
      <c r="AO140" s="10"/>
      <c r="AP140" s="10"/>
      <c r="AQ140" s="10"/>
      <c r="AR140" s="103"/>
    </row>
    <row r="141" spans="1:44" s="98" customFormat="1" ht="15" customHeight="1" x14ac:dyDescent="0.25">
      <c r="A141" s="79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8"/>
      <c r="AI141" s="16"/>
      <c r="AJ141" s="16"/>
      <c r="AK141" s="10"/>
      <c r="AL141" s="10"/>
      <c r="AM141" s="10"/>
      <c r="AN141" s="10"/>
      <c r="AO141" s="10"/>
      <c r="AP141" s="10"/>
      <c r="AQ141" s="10"/>
      <c r="AR141" s="103"/>
    </row>
    <row r="142" spans="1:44" s="98" customFormat="1" ht="15" customHeight="1" x14ac:dyDescent="0.25">
      <c r="A142" s="79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8"/>
      <c r="AI142" s="16"/>
      <c r="AJ142" s="16"/>
      <c r="AK142" s="10"/>
      <c r="AL142" s="10"/>
      <c r="AM142" s="10"/>
      <c r="AN142" s="10"/>
      <c r="AO142" s="10"/>
      <c r="AP142" s="10"/>
      <c r="AQ142" s="10"/>
      <c r="AR142" s="103"/>
    </row>
    <row r="143" spans="1:44" s="98" customFormat="1" ht="15" customHeight="1" x14ac:dyDescent="0.25">
      <c r="A143" s="79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8"/>
      <c r="AI143" s="16"/>
      <c r="AJ143" s="16"/>
      <c r="AK143" s="10"/>
      <c r="AL143" s="10"/>
      <c r="AM143" s="10"/>
      <c r="AN143" s="10"/>
      <c r="AO143" s="10"/>
      <c r="AP143" s="10"/>
      <c r="AQ143" s="10"/>
      <c r="AR143" s="103"/>
    </row>
    <row r="144" spans="1:44" s="98" customFormat="1" ht="15" customHeight="1" x14ac:dyDescent="0.25">
      <c r="A144" s="79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8"/>
      <c r="AI144" s="16"/>
      <c r="AJ144" s="16"/>
      <c r="AK144" s="10"/>
      <c r="AL144" s="10"/>
      <c r="AM144" s="10"/>
      <c r="AN144" s="10"/>
      <c r="AO144" s="10"/>
      <c r="AP144" s="10"/>
      <c r="AQ144" s="10"/>
      <c r="AR144" s="103"/>
    </row>
    <row r="145" spans="1:44" s="98" customFormat="1" ht="15" customHeight="1" x14ac:dyDescent="0.25">
      <c r="A145" s="79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8"/>
      <c r="AI145" s="16"/>
      <c r="AJ145" s="16"/>
      <c r="AK145" s="10"/>
      <c r="AL145" s="10"/>
      <c r="AM145" s="10"/>
      <c r="AN145" s="10"/>
      <c r="AO145" s="10"/>
      <c r="AP145" s="10"/>
      <c r="AQ145" s="10"/>
      <c r="AR145" s="103"/>
    </row>
    <row r="146" spans="1:44" s="98" customFormat="1" ht="15" customHeight="1" x14ac:dyDescent="0.25">
      <c r="A146" s="79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8"/>
      <c r="AI146" s="16"/>
      <c r="AJ146" s="16"/>
      <c r="AK146" s="10"/>
      <c r="AL146" s="10"/>
      <c r="AM146" s="10"/>
      <c r="AN146" s="10"/>
      <c r="AO146" s="10"/>
      <c r="AP146" s="10"/>
      <c r="AQ146" s="10"/>
      <c r="AR146" s="103"/>
    </row>
    <row r="147" spans="1:44" s="98" customFormat="1" ht="15" customHeight="1" x14ac:dyDescent="0.25">
      <c r="A147" s="79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8"/>
      <c r="AI147" s="16"/>
      <c r="AJ147" s="16"/>
      <c r="AK147" s="10"/>
      <c r="AL147" s="10"/>
      <c r="AM147" s="10"/>
      <c r="AN147" s="10"/>
      <c r="AO147" s="10"/>
      <c r="AP147" s="10"/>
      <c r="AQ147" s="10"/>
      <c r="AR147" s="103"/>
    </row>
    <row r="148" spans="1:44" s="98" customFormat="1" ht="15" customHeight="1" x14ac:dyDescent="0.25">
      <c r="A148" s="79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8"/>
      <c r="AI148" s="16"/>
      <c r="AJ148" s="16"/>
      <c r="AK148" s="10"/>
      <c r="AL148" s="10"/>
      <c r="AM148" s="10"/>
      <c r="AN148" s="10"/>
      <c r="AO148" s="10"/>
      <c r="AP148" s="10"/>
      <c r="AQ148" s="10"/>
      <c r="AR148" s="103"/>
    </row>
    <row r="149" spans="1:44" s="98" customFormat="1" ht="15" customHeight="1" x14ac:dyDescent="0.25">
      <c r="A149" s="79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8"/>
      <c r="AI149" s="16"/>
      <c r="AJ149" s="16"/>
      <c r="AK149" s="10"/>
      <c r="AL149" s="10"/>
      <c r="AM149" s="10"/>
      <c r="AN149" s="10"/>
      <c r="AO149" s="10"/>
      <c r="AP149" s="10"/>
      <c r="AQ149" s="10"/>
      <c r="AR149" s="103"/>
    </row>
    <row r="150" spans="1:44" s="98" customFormat="1" ht="15" customHeight="1" x14ac:dyDescent="0.25">
      <c r="A150" s="79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8"/>
      <c r="AI150" s="16"/>
      <c r="AJ150" s="16"/>
      <c r="AK150" s="10"/>
      <c r="AL150" s="10"/>
      <c r="AM150" s="10"/>
      <c r="AN150" s="10"/>
      <c r="AO150" s="10"/>
      <c r="AP150" s="10"/>
      <c r="AQ150" s="10"/>
      <c r="AR150" s="103"/>
    </row>
    <row r="151" spans="1:44" s="98" customFormat="1" ht="15" customHeight="1" x14ac:dyDescent="0.25">
      <c r="A151" s="79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8"/>
      <c r="AI151" s="16"/>
      <c r="AJ151" s="16"/>
      <c r="AK151" s="10"/>
      <c r="AL151" s="10"/>
      <c r="AM151" s="10"/>
      <c r="AN151" s="10"/>
      <c r="AO151" s="10"/>
      <c r="AP151" s="10"/>
      <c r="AQ151" s="10"/>
      <c r="AR151" s="103"/>
    </row>
    <row r="152" spans="1:44" s="98" customFormat="1" ht="15" customHeight="1" x14ac:dyDescent="0.25">
      <c r="A152" s="79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8"/>
      <c r="AI152" s="16"/>
      <c r="AJ152" s="16"/>
      <c r="AK152" s="10"/>
      <c r="AL152" s="10"/>
      <c r="AM152" s="10"/>
      <c r="AN152" s="10"/>
      <c r="AO152" s="10"/>
      <c r="AP152" s="10"/>
      <c r="AQ152" s="10"/>
      <c r="AR152" s="103"/>
    </row>
    <row r="153" spans="1:44" s="98" customFormat="1" ht="15" customHeight="1" x14ac:dyDescent="0.25">
      <c r="A153" s="79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8"/>
      <c r="AI153" s="16"/>
      <c r="AJ153" s="16"/>
      <c r="AK153" s="10"/>
      <c r="AL153" s="10"/>
      <c r="AM153" s="10"/>
      <c r="AN153" s="10"/>
      <c r="AO153" s="10"/>
      <c r="AP153" s="10"/>
      <c r="AQ153" s="10"/>
      <c r="AR153" s="103"/>
    </row>
    <row r="154" spans="1:44" s="98" customFormat="1" ht="15" customHeight="1" x14ac:dyDescent="0.25">
      <c r="A154" s="79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8"/>
      <c r="AI154" s="16"/>
      <c r="AJ154" s="16"/>
      <c r="AK154" s="10"/>
      <c r="AL154" s="10"/>
      <c r="AM154" s="10"/>
      <c r="AN154" s="10"/>
      <c r="AO154" s="10"/>
      <c r="AP154" s="10"/>
      <c r="AQ154" s="10"/>
      <c r="AR154" s="103"/>
    </row>
    <row r="155" spans="1:44" s="98" customFormat="1" ht="15" customHeight="1" x14ac:dyDescent="0.25">
      <c r="A155" s="79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8"/>
      <c r="AI155" s="16"/>
      <c r="AJ155" s="16"/>
      <c r="AK155" s="10"/>
      <c r="AL155" s="10"/>
      <c r="AM155" s="10"/>
      <c r="AN155" s="10"/>
      <c r="AO155" s="10"/>
      <c r="AP155" s="10"/>
      <c r="AQ155" s="10"/>
      <c r="AR155" s="103"/>
    </row>
    <row r="156" spans="1:44" s="98" customFormat="1" ht="15" customHeight="1" x14ac:dyDescent="0.25">
      <c r="A156" s="79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8"/>
      <c r="AI156" s="16"/>
      <c r="AJ156" s="16"/>
      <c r="AK156" s="10"/>
      <c r="AL156" s="10"/>
      <c r="AM156" s="10"/>
      <c r="AN156" s="10"/>
      <c r="AO156" s="10"/>
      <c r="AP156" s="10"/>
      <c r="AQ156" s="10"/>
      <c r="AR156" s="103"/>
    </row>
    <row r="157" spans="1:44" s="98" customFormat="1" ht="15" customHeight="1" x14ac:dyDescent="0.25">
      <c r="A157" s="79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8"/>
      <c r="AI157" s="16"/>
      <c r="AJ157" s="16"/>
      <c r="AK157" s="10"/>
      <c r="AL157" s="10"/>
      <c r="AM157" s="10"/>
      <c r="AN157" s="10"/>
      <c r="AO157" s="10"/>
      <c r="AP157" s="10"/>
      <c r="AQ157" s="10"/>
      <c r="AR157" s="103"/>
    </row>
    <row r="158" spans="1:44" s="98" customFormat="1" ht="15" customHeight="1" x14ac:dyDescent="0.25">
      <c r="A158" s="79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8"/>
      <c r="AI158" s="16"/>
      <c r="AJ158" s="16"/>
      <c r="AK158" s="10"/>
      <c r="AL158" s="10"/>
      <c r="AM158" s="10"/>
      <c r="AN158" s="10"/>
      <c r="AO158" s="10"/>
      <c r="AP158" s="10"/>
      <c r="AQ158" s="10"/>
      <c r="AR158" s="103"/>
    </row>
    <row r="159" spans="1:44" s="98" customFormat="1" ht="15" customHeight="1" x14ac:dyDescent="0.25">
      <c r="A159" s="79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8"/>
      <c r="AI159" s="16"/>
      <c r="AJ159" s="16"/>
      <c r="AK159" s="10"/>
      <c r="AL159" s="10"/>
      <c r="AM159" s="10"/>
      <c r="AN159" s="10"/>
      <c r="AO159" s="10"/>
      <c r="AP159" s="10"/>
      <c r="AQ159" s="10"/>
      <c r="AR159" s="103"/>
    </row>
    <row r="160" spans="1:44" s="98" customFormat="1" ht="15" customHeight="1" x14ac:dyDescent="0.25">
      <c r="A160" s="79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8"/>
      <c r="AI160" s="16"/>
      <c r="AJ160" s="16"/>
      <c r="AK160" s="10"/>
      <c r="AL160" s="10"/>
      <c r="AM160" s="10"/>
      <c r="AN160" s="10"/>
      <c r="AO160" s="10"/>
      <c r="AP160" s="10"/>
      <c r="AQ160" s="10"/>
      <c r="AR160" s="103"/>
    </row>
    <row r="161" spans="1:44" s="98" customFormat="1" ht="15" customHeight="1" x14ac:dyDescent="0.25">
      <c r="A161" s="79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8"/>
      <c r="AI161" s="16"/>
      <c r="AJ161" s="16"/>
      <c r="AK161" s="10"/>
      <c r="AL161" s="10"/>
      <c r="AM161" s="10"/>
      <c r="AN161" s="10"/>
      <c r="AO161" s="10"/>
      <c r="AP161" s="10"/>
      <c r="AQ161" s="10"/>
      <c r="AR161" s="103"/>
    </row>
    <row r="162" spans="1:44" s="98" customFormat="1" ht="15" customHeight="1" x14ac:dyDescent="0.25">
      <c r="A162" s="79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8"/>
      <c r="AI162" s="16"/>
      <c r="AJ162" s="16"/>
      <c r="AK162" s="10"/>
      <c r="AL162" s="10"/>
      <c r="AM162" s="10"/>
      <c r="AN162" s="10"/>
      <c r="AO162" s="10"/>
      <c r="AP162" s="10"/>
      <c r="AQ162" s="10"/>
      <c r="AR162" s="103"/>
    </row>
    <row r="163" spans="1:44" s="98" customFormat="1" ht="15" customHeight="1" x14ac:dyDescent="0.25">
      <c r="A163" s="79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8"/>
      <c r="AI163" s="16"/>
      <c r="AJ163" s="16"/>
      <c r="AK163" s="10"/>
      <c r="AL163" s="10"/>
      <c r="AM163" s="10"/>
      <c r="AN163" s="10"/>
      <c r="AO163" s="10"/>
      <c r="AP163" s="10"/>
      <c r="AQ163" s="10"/>
      <c r="AR163" s="103"/>
    </row>
    <row r="164" spans="1:44" s="98" customFormat="1" ht="15" customHeight="1" x14ac:dyDescent="0.25">
      <c r="A164" s="79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8"/>
      <c r="AI164" s="16"/>
      <c r="AJ164" s="16"/>
      <c r="AK164" s="10"/>
      <c r="AL164" s="10"/>
      <c r="AM164" s="10"/>
      <c r="AN164" s="10"/>
      <c r="AO164" s="10"/>
      <c r="AP164" s="10"/>
      <c r="AQ164" s="10"/>
      <c r="AR164" s="103"/>
    </row>
    <row r="165" spans="1:44" s="98" customFormat="1" ht="15" customHeight="1" x14ac:dyDescent="0.25">
      <c r="A165" s="79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8"/>
      <c r="AI165" s="16"/>
      <c r="AJ165" s="16"/>
      <c r="AK165" s="10"/>
      <c r="AL165" s="10"/>
      <c r="AM165" s="10"/>
      <c r="AN165" s="10"/>
      <c r="AO165" s="10"/>
      <c r="AP165" s="10"/>
      <c r="AQ165" s="10"/>
      <c r="AR165" s="103"/>
    </row>
    <row r="166" spans="1:44" s="98" customFormat="1" ht="15" customHeight="1" x14ac:dyDescent="0.25">
      <c r="A166" s="79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8"/>
      <c r="AI166" s="16"/>
      <c r="AJ166" s="16"/>
      <c r="AK166" s="10"/>
      <c r="AL166" s="10"/>
      <c r="AM166" s="10"/>
      <c r="AN166" s="10"/>
      <c r="AO166" s="10"/>
      <c r="AP166" s="10"/>
      <c r="AQ166" s="10"/>
      <c r="AR166" s="103"/>
    </row>
    <row r="167" spans="1:44" s="98" customFormat="1" ht="15" customHeight="1" x14ac:dyDescent="0.25">
      <c r="A167" s="79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8"/>
      <c r="AI167" s="16"/>
      <c r="AJ167" s="16"/>
      <c r="AK167" s="10"/>
      <c r="AL167" s="10"/>
      <c r="AM167" s="10"/>
      <c r="AN167" s="10"/>
      <c r="AO167" s="10"/>
      <c r="AP167" s="10"/>
      <c r="AQ167" s="10"/>
      <c r="AR167" s="103"/>
    </row>
    <row r="168" spans="1:44" s="98" customFormat="1" ht="15" customHeight="1" x14ac:dyDescent="0.25">
      <c r="A168" s="79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8"/>
      <c r="AI168" s="16"/>
      <c r="AJ168" s="16"/>
      <c r="AK168" s="10"/>
      <c r="AL168" s="10"/>
      <c r="AM168" s="10"/>
      <c r="AN168" s="10"/>
      <c r="AO168" s="10"/>
      <c r="AP168" s="10"/>
      <c r="AQ168" s="10"/>
      <c r="AR168" s="103"/>
    </row>
    <row r="169" spans="1:44" s="98" customFormat="1" ht="15" customHeight="1" x14ac:dyDescent="0.25">
      <c r="A169" s="79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18"/>
      <c r="AI169" s="16"/>
      <c r="AJ169" s="16"/>
      <c r="AK169" s="10"/>
      <c r="AL169" s="10"/>
      <c r="AM169" s="10"/>
      <c r="AN169" s="10"/>
      <c r="AO169" s="10"/>
      <c r="AP169" s="10"/>
      <c r="AQ169" s="10"/>
      <c r="AR169" s="103"/>
    </row>
    <row r="170" spans="1:44" s="98" customFormat="1" ht="15" customHeight="1" x14ac:dyDescent="0.25">
      <c r="A170" s="79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18"/>
      <c r="AI170" s="16"/>
      <c r="AJ170" s="16"/>
      <c r="AK170" s="10"/>
      <c r="AL170" s="10"/>
      <c r="AM170" s="10"/>
      <c r="AN170" s="10"/>
      <c r="AO170" s="10"/>
      <c r="AP170" s="10"/>
      <c r="AQ170" s="10"/>
      <c r="AR170" s="103"/>
    </row>
    <row r="171" spans="1:44" s="98" customFormat="1" ht="15" customHeight="1" x14ac:dyDescent="0.25">
      <c r="A171" s="79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0"/>
      <c r="P171" s="10"/>
      <c r="Q171" s="10"/>
      <c r="R171" s="10"/>
      <c r="S171" s="10"/>
      <c r="T171" s="10"/>
      <c r="U171" s="16"/>
      <c r="V171" s="17"/>
      <c r="W171" s="16"/>
      <c r="X171" s="16"/>
      <c r="Y171" s="10"/>
      <c r="Z171" s="10"/>
      <c r="AA171" s="10"/>
      <c r="AB171" s="10"/>
      <c r="AC171" s="10"/>
      <c r="AD171" s="10"/>
      <c r="AE171" s="10"/>
      <c r="AF171" s="10"/>
      <c r="AG171" s="10"/>
      <c r="AH171" s="18"/>
      <c r="AI171" s="16"/>
      <c r="AJ171" s="16"/>
      <c r="AK171" s="10"/>
      <c r="AL171" s="10"/>
      <c r="AM171" s="10"/>
      <c r="AN171" s="10"/>
      <c r="AO171" s="10"/>
      <c r="AP171" s="10"/>
      <c r="AQ171" s="10"/>
      <c r="AR171" s="103"/>
    </row>
    <row r="172" spans="1:44" s="98" customFormat="1" ht="15" customHeight="1" x14ac:dyDescent="0.25">
      <c r="A172" s="79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0"/>
      <c r="P172" s="10"/>
      <c r="Q172" s="10"/>
      <c r="R172" s="10"/>
      <c r="S172" s="10"/>
      <c r="T172" s="10"/>
      <c r="U172" s="16"/>
      <c r="V172" s="17"/>
      <c r="W172" s="16"/>
      <c r="X172" s="16"/>
      <c r="Y172" s="10"/>
      <c r="Z172" s="10"/>
      <c r="AA172" s="10"/>
      <c r="AB172" s="10"/>
      <c r="AC172" s="10"/>
      <c r="AD172" s="10"/>
      <c r="AE172" s="10"/>
      <c r="AF172" s="10"/>
      <c r="AG172" s="10"/>
      <c r="AH172" s="18"/>
      <c r="AI172" s="16"/>
      <c r="AJ172" s="16"/>
      <c r="AK172" s="10"/>
      <c r="AL172" s="10"/>
      <c r="AM172" s="10"/>
      <c r="AN172" s="10"/>
      <c r="AO172" s="10"/>
      <c r="AP172" s="10"/>
      <c r="AQ172" s="10"/>
      <c r="AR172" s="103"/>
    </row>
    <row r="173" spans="1:44" s="98" customFormat="1" ht="15" customHeight="1" x14ac:dyDescent="0.25">
      <c r="A173" s="79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0"/>
      <c r="P173" s="10"/>
      <c r="Q173" s="10"/>
      <c r="R173" s="10"/>
      <c r="S173" s="10"/>
      <c r="T173" s="10"/>
      <c r="U173" s="16"/>
      <c r="V173" s="17"/>
      <c r="W173" s="16"/>
      <c r="X173" s="16"/>
      <c r="Y173" s="10"/>
      <c r="Z173" s="10"/>
      <c r="AA173" s="10"/>
      <c r="AB173" s="10"/>
      <c r="AC173" s="10"/>
      <c r="AD173" s="10"/>
      <c r="AE173" s="10"/>
      <c r="AF173" s="10"/>
      <c r="AG173" s="10"/>
      <c r="AH173" s="18"/>
      <c r="AI173" s="16"/>
      <c r="AJ173" s="16"/>
      <c r="AK173" s="10"/>
      <c r="AL173" s="10"/>
      <c r="AM173" s="10"/>
      <c r="AN173" s="10"/>
      <c r="AO173" s="10"/>
      <c r="AP173" s="10"/>
      <c r="AQ173" s="10"/>
      <c r="AR173" s="103"/>
    </row>
    <row r="174" spans="1:44" ht="15" customHeight="1" x14ac:dyDescent="0.25">
      <c r="AG174" s="10"/>
      <c r="AH174" s="18"/>
      <c r="AI174" s="16"/>
      <c r="AJ174" s="16"/>
    </row>
    <row r="175" spans="1:44" ht="15" customHeight="1" x14ac:dyDescent="0.25">
      <c r="AG175" s="10"/>
      <c r="AH175" s="18"/>
      <c r="AI175" s="16"/>
      <c r="AJ175" s="16"/>
    </row>
    <row r="176" spans="1:44" ht="15" customHeight="1" x14ac:dyDescent="0.25">
      <c r="AG176" s="10"/>
      <c r="AH176" s="18"/>
      <c r="AI176" s="16"/>
      <c r="AJ176" s="16"/>
    </row>
    <row r="177" spans="2:43" ht="15" customHeight="1" x14ac:dyDescent="0.25">
      <c r="AG177" s="10"/>
      <c r="AH177" s="18"/>
      <c r="AI177" s="16"/>
      <c r="AJ177" s="16"/>
    </row>
    <row r="178" spans="2:43" ht="15" customHeight="1" x14ac:dyDescent="0.25">
      <c r="AG178" s="10"/>
      <c r="AH178" s="18"/>
      <c r="AI178" s="16"/>
      <c r="AJ178" s="16"/>
    </row>
    <row r="179" spans="2:43" ht="15" customHeight="1" x14ac:dyDescent="0.25">
      <c r="AG179" s="10"/>
      <c r="AH179" s="18"/>
      <c r="AI179" s="16"/>
      <c r="AJ179" s="16"/>
    </row>
    <row r="180" spans="2:43" ht="15" customHeight="1" x14ac:dyDescent="0.25">
      <c r="AG180" s="10"/>
      <c r="AH180" s="18"/>
      <c r="AI180" s="16"/>
      <c r="AJ180" s="16"/>
    </row>
    <row r="189" spans="2:43" ht="15" customHeight="1" x14ac:dyDescent="0.2">
      <c r="B189" s="103"/>
      <c r="C189" s="103"/>
      <c r="D189" s="103"/>
      <c r="E189" s="103"/>
      <c r="F189" s="103"/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3"/>
      <c r="W189" s="103"/>
      <c r="X189" s="103"/>
      <c r="Y189" s="103"/>
      <c r="Z189" s="103"/>
      <c r="AA189" s="103"/>
      <c r="AB189" s="103"/>
      <c r="AC189" s="103"/>
      <c r="AD189" s="103"/>
      <c r="AE189" s="103"/>
      <c r="AF189" s="103"/>
      <c r="AG189" s="103"/>
      <c r="AH189" s="103"/>
      <c r="AI189" s="103"/>
      <c r="AJ189" s="103"/>
      <c r="AK189" s="103"/>
      <c r="AL189" s="103"/>
      <c r="AM189" s="103"/>
      <c r="AN189" s="103"/>
      <c r="AO189" s="103"/>
      <c r="AP189" s="103"/>
      <c r="AQ189" s="103"/>
    </row>
    <row r="190" spans="2:43" ht="15" customHeight="1" x14ac:dyDescent="0.2">
      <c r="B190" s="103"/>
      <c r="C190" s="103"/>
      <c r="D190" s="103"/>
      <c r="E190" s="103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03"/>
      <c r="Y190" s="103"/>
      <c r="Z190" s="103"/>
      <c r="AA190" s="103"/>
      <c r="AB190" s="103"/>
      <c r="AC190" s="103"/>
      <c r="AD190" s="103"/>
      <c r="AE190" s="103"/>
      <c r="AF190" s="103"/>
      <c r="AG190" s="103"/>
      <c r="AH190" s="103"/>
      <c r="AI190" s="103"/>
      <c r="AJ190" s="103"/>
      <c r="AK190" s="103"/>
      <c r="AL190" s="103"/>
      <c r="AM190" s="103"/>
      <c r="AN190" s="103"/>
      <c r="AO190" s="103"/>
      <c r="AP190" s="103"/>
      <c r="AQ190" s="103"/>
    </row>
    <row r="191" spans="2:43" ht="15" customHeight="1" x14ac:dyDescent="0.2">
      <c r="B191" s="103"/>
      <c r="C191" s="103"/>
      <c r="D191" s="103"/>
      <c r="E191" s="103"/>
      <c r="F191" s="103"/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  <c r="X191" s="103"/>
      <c r="Y191" s="103"/>
      <c r="Z191" s="103"/>
      <c r="AA191" s="103"/>
      <c r="AB191" s="103"/>
      <c r="AC191" s="103"/>
      <c r="AD191" s="103"/>
      <c r="AE191" s="103"/>
      <c r="AF191" s="103"/>
      <c r="AG191" s="103"/>
      <c r="AH191" s="103"/>
      <c r="AI191" s="103"/>
      <c r="AJ191" s="103"/>
      <c r="AK191" s="103"/>
      <c r="AL191" s="103"/>
      <c r="AM191" s="103"/>
      <c r="AN191" s="103"/>
      <c r="AO191" s="103"/>
      <c r="AP191" s="103"/>
      <c r="AQ191" s="103"/>
    </row>
    <row r="192" spans="2:43" ht="15" customHeight="1" x14ac:dyDescent="0.2"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  <c r="AN192" s="103"/>
      <c r="AO192" s="103"/>
      <c r="AP192" s="103"/>
      <c r="AQ192" s="103"/>
    </row>
    <row r="193" spans="2:43" ht="15" customHeight="1" x14ac:dyDescent="0.2">
      <c r="B193" s="103"/>
      <c r="C193" s="103"/>
      <c r="D193" s="103"/>
      <c r="E193" s="103"/>
      <c r="F193" s="103"/>
      <c r="G193" s="103"/>
      <c r="H193" s="10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  <c r="X193" s="103"/>
      <c r="Y193" s="103"/>
      <c r="Z193" s="103"/>
      <c r="AA193" s="103"/>
      <c r="AB193" s="103"/>
      <c r="AC193" s="103"/>
      <c r="AD193" s="103"/>
      <c r="AE193" s="103"/>
      <c r="AF193" s="103"/>
      <c r="AG193" s="103"/>
      <c r="AH193" s="103"/>
      <c r="AI193" s="103"/>
      <c r="AJ193" s="103"/>
      <c r="AK193" s="103"/>
      <c r="AL193" s="103"/>
      <c r="AM193" s="103"/>
      <c r="AN193" s="103"/>
      <c r="AO193" s="103"/>
      <c r="AP193" s="103"/>
      <c r="AQ193" s="103"/>
    </row>
    <row r="194" spans="2:43" ht="15" customHeight="1" x14ac:dyDescent="0.2">
      <c r="B194" s="103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03"/>
      <c r="Y194" s="103"/>
      <c r="Z194" s="103"/>
      <c r="AA194" s="103"/>
      <c r="AB194" s="103"/>
      <c r="AC194" s="103"/>
      <c r="AD194" s="103"/>
      <c r="AE194" s="103"/>
      <c r="AF194" s="103"/>
      <c r="AG194" s="103"/>
      <c r="AH194" s="103"/>
      <c r="AI194" s="103"/>
      <c r="AJ194" s="103"/>
      <c r="AK194" s="103"/>
      <c r="AL194" s="103"/>
      <c r="AM194" s="103"/>
      <c r="AN194" s="103"/>
      <c r="AO194" s="103"/>
      <c r="AP194" s="103"/>
      <c r="AQ194" s="103"/>
    </row>
    <row r="195" spans="2:43" ht="15" customHeight="1" x14ac:dyDescent="0.2"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  <c r="Z195" s="103"/>
      <c r="AA195" s="103"/>
      <c r="AB195" s="103"/>
      <c r="AC195" s="103"/>
      <c r="AD195" s="103"/>
      <c r="AE195" s="103"/>
      <c r="AF195" s="103"/>
      <c r="AG195" s="103"/>
      <c r="AH195" s="103"/>
      <c r="AI195" s="103"/>
      <c r="AJ195" s="103"/>
      <c r="AK195" s="103"/>
      <c r="AL195" s="103"/>
      <c r="AM195" s="103"/>
      <c r="AN195" s="103"/>
      <c r="AO195" s="103"/>
      <c r="AP195" s="103"/>
      <c r="AQ195" s="103"/>
    </row>
    <row r="196" spans="2:43" ht="15" customHeight="1" x14ac:dyDescent="0.2"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  <c r="Z196" s="103"/>
      <c r="AA196" s="103"/>
      <c r="AB196" s="103"/>
      <c r="AC196" s="103"/>
      <c r="AD196" s="103"/>
      <c r="AE196" s="103"/>
      <c r="AF196" s="103"/>
      <c r="AG196" s="103"/>
      <c r="AH196" s="103"/>
      <c r="AI196" s="103"/>
      <c r="AJ196" s="103"/>
      <c r="AK196" s="103"/>
      <c r="AL196" s="103"/>
      <c r="AM196" s="103"/>
      <c r="AN196" s="103"/>
      <c r="AO196" s="103"/>
      <c r="AP196" s="103"/>
      <c r="AQ196" s="103"/>
    </row>
    <row r="197" spans="2:43" ht="15" customHeight="1" x14ac:dyDescent="0.2">
      <c r="B197" s="103"/>
      <c r="C197" s="103"/>
      <c r="D197" s="103"/>
      <c r="E197" s="103"/>
      <c r="F197" s="103"/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  <c r="W197" s="103"/>
      <c r="X197" s="103"/>
      <c r="Y197" s="103"/>
      <c r="Z197" s="103"/>
      <c r="AA197" s="103"/>
      <c r="AB197" s="103"/>
      <c r="AC197" s="103"/>
      <c r="AD197" s="103"/>
      <c r="AE197" s="103"/>
      <c r="AF197" s="103"/>
      <c r="AG197" s="103"/>
      <c r="AH197" s="103"/>
      <c r="AI197" s="103"/>
      <c r="AJ197" s="103"/>
      <c r="AK197" s="103"/>
      <c r="AL197" s="103"/>
      <c r="AM197" s="103"/>
      <c r="AN197" s="103"/>
      <c r="AO197" s="103"/>
      <c r="AP197" s="103"/>
      <c r="AQ197" s="103"/>
    </row>
    <row r="198" spans="2:43" ht="15" customHeight="1" x14ac:dyDescent="0.2">
      <c r="B198" s="103"/>
      <c r="C198" s="103"/>
      <c r="D198" s="103"/>
      <c r="E198" s="103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  <c r="X198" s="103"/>
      <c r="Y198" s="103"/>
      <c r="Z198" s="103"/>
      <c r="AA198" s="103"/>
      <c r="AB198" s="103"/>
      <c r="AC198" s="103"/>
      <c r="AD198" s="103"/>
      <c r="AE198" s="103"/>
      <c r="AF198" s="103"/>
      <c r="AG198" s="103"/>
      <c r="AH198" s="103"/>
      <c r="AI198" s="103"/>
      <c r="AJ198" s="103"/>
      <c r="AK198" s="103"/>
      <c r="AL198" s="103"/>
      <c r="AM198" s="103"/>
      <c r="AN198" s="103"/>
      <c r="AO198" s="103"/>
      <c r="AP198" s="103"/>
      <c r="AQ198" s="103"/>
    </row>
    <row r="199" spans="2:43" ht="15" customHeight="1" x14ac:dyDescent="0.2">
      <c r="B199" s="103"/>
      <c r="C199" s="103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  <c r="X199" s="103"/>
      <c r="Y199" s="103"/>
      <c r="Z199" s="103"/>
      <c r="AA199" s="103"/>
      <c r="AB199" s="103"/>
      <c r="AC199" s="103"/>
      <c r="AD199" s="103"/>
      <c r="AE199" s="103"/>
      <c r="AF199" s="103"/>
      <c r="AG199" s="103"/>
      <c r="AH199" s="103"/>
      <c r="AI199" s="103"/>
      <c r="AJ199" s="103"/>
      <c r="AK199" s="103"/>
      <c r="AL199" s="103"/>
      <c r="AM199" s="103"/>
      <c r="AN199" s="103"/>
      <c r="AO199" s="103"/>
      <c r="AP199" s="103"/>
      <c r="AQ199" s="103"/>
    </row>
    <row r="200" spans="2:43" ht="15" customHeight="1" x14ac:dyDescent="0.2">
      <c r="B200" s="103"/>
      <c r="C200" s="103"/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  <c r="W200" s="103"/>
      <c r="X200" s="103"/>
      <c r="Y200" s="103"/>
      <c r="Z200" s="103"/>
      <c r="AA200" s="103"/>
      <c r="AB200" s="103"/>
      <c r="AC200" s="103"/>
      <c r="AD200" s="103"/>
      <c r="AE200" s="103"/>
      <c r="AF200" s="103"/>
      <c r="AG200" s="103"/>
      <c r="AH200" s="103"/>
      <c r="AI200" s="103"/>
      <c r="AJ200" s="103"/>
      <c r="AK200" s="103"/>
      <c r="AL200" s="103"/>
      <c r="AM200" s="103"/>
      <c r="AN200" s="103"/>
      <c r="AO200" s="103"/>
      <c r="AP200" s="103"/>
      <c r="AQ200" s="103"/>
    </row>
    <row r="201" spans="2:43" ht="15" customHeight="1" x14ac:dyDescent="0.2">
      <c r="B201" s="103"/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  <c r="Z201" s="103"/>
      <c r="AA201" s="103"/>
      <c r="AB201" s="103"/>
      <c r="AC201" s="103"/>
      <c r="AD201" s="103"/>
      <c r="AE201" s="103"/>
      <c r="AF201" s="103"/>
      <c r="AG201" s="103"/>
      <c r="AH201" s="103"/>
      <c r="AI201" s="103"/>
      <c r="AJ201" s="103"/>
      <c r="AK201" s="103"/>
      <c r="AL201" s="103"/>
      <c r="AM201" s="103"/>
      <c r="AN201" s="103"/>
      <c r="AO201" s="103"/>
      <c r="AP201" s="103"/>
      <c r="AQ201" s="103"/>
    </row>
    <row r="202" spans="2:43" ht="15" customHeight="1" x14ac:dyDescent="0.2">
      <c r="B202" s="103"/>
      <c r="C202" s="103"/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  <c r="X202" s="103"/>
      <c r="Y202" s="103"/>
      <c r="Z202" s="103"/>
      <c r="AA202" s="103"/>
      <c r="AB202" s="103"/>
      <c r="AC202" s="103"/>
      <c r="AD202" s="103"/>
      <c r="AE202" s="103"/>
      <c r="AF202" s="103"/>
      <c r="AG202" s="103"/>
      <c r="AH202" s="103"/>
      <c r="AI202" s="103"/>
      <c r="AJ202" s="103"/>
      <c r="AK202" s="103"/>
      <c r="AL202" s="103"/>
      <c r="AM202" s="103"/>
      <c r="AN202" s="103"/>
      <c r="AO202" s="103"/>
      <c r="AP202" s="103"/>
      <c r="AQ202" s="103"/>
    </row>
    <row r="203" spans="2:43" ht="15" customHeight="1" x14ac:dyDescent="0.2">
      <c r="B203" s="103"/>
      <c r="C203" s="103"/>
      <c r="D203" s="103"/>
      <c r="E203" s="103"/>
      <c r="F203" s="103"/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  <c r="W203" s="103"/>
      <c r="X203" s="103"/>
      <c r="Y203" s="103"/>
      <c r="Z203" s="103"/>
      <c r="AA203" s="103"/>
      <c r="AB203" s="103"/>
      <c r="AC203" s="103"/>
      <c r="AD203" s="103"/>
      <c r="AE203" s="103"/>
      <c r="AF203" s="103"/>
      <c r="AG203" s="103"/>
      <c r="AH203" s="103"/>
      <c r="AI203" s="103"/>
      <c r="AJ203" s="103"/>
      <c r="AK203" s="103"/>
      <c r="AL203" s="103"/>
      <c r="AM203" s="103"/>
      <c r="AN203" s="103"/>
      <c r="AO203" s="103"/>
      <c r="AP203" s="103"/>
      <c r="AQ203" s="103"/>
    </row>
    <row r="204" spans="2:43" ht="15" customHeight="1" x14ac:dyDescent="0.2">
      <c r="B204" s="103"/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  <c r="W204" s="103"/>
      <c r="X204" s="103"/>
      <c r="Y204" s="103"/>
      <c r="Z204" s="103"/>
      <c r="AA204" s="103"/>
      <c r="AB204" s="103"/>
      <c r="AC204" s="103"/>
      <c r="AD204" s="103"/>
      <c r="AE204" s="103"/>
      <c r="AF204" s="103"/>
      <c r="AG204" s="103"/>
      <c r="AH204" s="103"/>
      <c r="AI204" s="103"/>
      <c r="AJ204" s="103"/>
      <c r="AK204" s="103"/>
      <c r="AL204" s="103"/>
      <c r="AM204" s="103"/>
      <c r="AN204" s="103"/>
      <c r="AO204" s="103"/>
      <c r="AP204" s="103"/>
      <c r="AQ204" s="103"/>
    </row>
    <row r="205" spans="2:43" ht="15" customHeight="1" x14ac:dyDescent="0.2">
      <c r="B205" s="103"/>
      <c r="C205" s="103"/>
      <c r="D205" s="103"/>
      <c r="E205" s="103"/>
      <c r="F205" s="103"/>
      <c r="G205" s="103"/>
      <c r="H205" s="103"/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  <c r="V205" s="103"/>
      <c r="W205" s="103"/>
      <c r="X205" s="103"/>
      <c r="Y205" s="103"/>
      <c r="Z205" s="103"/>
      <c r="AA205" s="103"/>
      <c r="AB205" s="103"/>
      <c r="AC205" s="103"/>
      <c r="AD205" s="103"/>
      <c r="AE205" s="103"/>
      <c r="AF205" s="103"/>
      <c r="AG205" s="103"/>
      <c r="AH205" s="103"/>
      <c r="AI205" s="103"/>
      <c r="AJ205" s="103"/>
      <c r="AK205" s="103"/>
      <c r="AL205" s="103"/>
      <c r="AM205" s="103"/>
      <c r="AN205" s="103"/>
      <c r="AO205" s="103"/>
      <c r="AP205" s="103"/>
      <c r="AQ205" s="103"/>
    </row>
    <row r="206" spans="2:43" ht="15" customHeight="1" x14ac:dyDescent="0.2">
      <c r="B206" s="103"/>
      <c r="C206" s="103"/>
      <c r="D206" s="103"/>
      <c r="E206" s="103"/>
      <c r="F206" s="103"/>
      <c r="G206" s="103"/>
      <c r="H206" s="103"/>
      <c r="I206" s="103"/>
      <c r="J206" s="103"/>
      <c r="K206" s="103"/>
      <c r="L206" s="103"/>
      <c r="M206" s="103"/>
      <c r="N206" s="103"/>
      <c r="O206" s="103"/>
      <c r="P206" s="103"/>
      <c r="Q206" s="103"/>
      <c r="R206" s="103"/>
      <c r="S206" s="103"/>
      <c r="T206" s="103"/>
      <c r="U206" s="103"/>
      <c r="V206" s="103"/>
      <c r="W206" s="103"/>
      <c r="X206" s="103"/>
      <c r="Y206" s="103"/>
      <c r="Z206" s="103"/>
      <c r="AA206" s="103"/>
      <c r="AB206" s="103"/>
      <c r="AC206" s="103"/>
      <c r="AD206" s="103"/>
      <c r="AE206" s="103"/>
      <c r="AF206" s="103"/>
      <c r="AG206" s="103"/>
      <c r="AH206" s="103"/>
      <c r="AI206" s="103"/>
      <c r="AJ206" s="103"/>
      <c r="AK206" s="103"/>
      <c r="AL206" s="103"/>
      <c r="AM206" s="103"/>
      <c r="AN206" s="103"/>
      <c r="AO206" s="103"/>
      <c r="AP206" s="103"/>
      <c r="AQ206" s="103"/>
    </row>
    <row r="207" spans="2:43" ht="15" customHeight="1" x14ac:dyDescent="0.2">
      <c r="B207" s="103"/>
      <c r="C207" s="103"/>
      <c r="D207" s="103"/>
      <c r="E207" s="103"/>
      <c r="F207" s="103"/>
      <c r="G207" s="103"/>
      <c r="H207" s="103"/>
      <c r="I207" s="103"/>
      <c r="J207" s="103"/>
      <c r="K207" s="103"/>
      <c r="L207" s="103"/>
      <c r="M207" s="103"/>
      <c r="N207" s="103"/>
      <c r="O207" s="103"/>
      <c r="P207" s="103"/>
      <c r="Q207" s="103"/>
      <c r="R207" s="103"/>
      <c r="S207" s="103"/>
      <c r="T207" s="103"/>
      <c r="U207" s="103"/>
      <c r="V207" s="103"/>
      <c r="W207" s="103"/>
      <c r="X207" s="103"/>
      <c r="Y207" s="103"/>
      <c r="Z207" s="103"/>
      <c r="AA207" s="103"/>
      <c r="AB207" s="103"/>
      <c r="AC207" s="103"/>
      <c r="AD207" s="103"/>
      <c r="AE207" s="103"/>
      <c r="AF207" s="103"/>
      <c r="AG207" s="103"/>
      <c r="AH207" s="103"/>
      <c r="AI207" s="103"/>
      <c r="AJ207" s="103"/>
      <c r="AK207" s="103"/>
      <c r="AL207" s="103"/>
      <c r="AM207" s="103"/>
      <c r="AN207" s="103"/>
      <c r="AO207" s="103"/>
      <c r="AP207" s="103"/>
      <c r="AQ207" s="103"/>
    </row>
    <row r="209" spans="2:43" ht="15" customHeight="1" x14ac:dyDescent="0.2">
      <c r="B209" s="103"/>
      <c r="C209" s="103"/>
      <c r="D209" s="103"/>
      <c r="E209" s="103"/>
      <c r="F209" s="103"/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  <c r="W209" s="103"/>
      <c r="X209" s="103"/>
      <c r="Y209" s="103"/>
      <c r="Z209" s="103"/>
      <c r="AA209" s="103"/>
      <c r="AB209" s="103"/>
      <c r="AC209" s="103"/>
      <c r="AD209" s="103"/>
      <c r="AE209" s="103"/>
      <c r="AF209" s="103"/>
      <c r="AG209" s="103"/>
      <c r="AH209" s="103"/>
      <c r="AI209" s="103"/>
      <c r="AJ209" s="103"/>
      <c r="AK209" s="103"/>
      <c r="AL209" s="103"/>
      <c r="AM209" s="103"/>
      <c r="AN209" s="103"/>
      <c r="AO209" s="103"/>
      <c r="AP209" s="103"/>
      <c r="AQ209" s="103"/>
    </row>
    <row r="210" spans="2:43" ht="15" customHeight="1" x14ac:dyDescent="0.2">
      <c r="B210" s="103"/>
      <c r="C210" s="103"/>
      <c r="D210" s="103"/>
      <c r="E210" s="103"/>
      <c r="F210" s="103"/>
      <c r="G210" s="103"/>
      <c r="H210" s="103"/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  <c r="V210" s="103"/>
      <c r="W210" s="103"/>
      <c r="X210" s="103"/>
      <c r="Y210" s="103"/>
      <c r="Z210" s="103"/>
      <c r="AA210" s="103"/>
      <c r="AB210" s="103"/>
      <c r="AC210" s="103"/>
      <c r="AD210" s="103"/>
      <c r="AE210" s="103"/>
      <c r="AF210" s="103"/>
      <c r="AG210" s="103"/>
      <c r="AH210" s="103"/>
      <c r="AI210" s="103"/>
      <c r="AJ210" s="103"/>
      <c r="AK210" s="103"/>
      <c r="AL210" s="103"/>
      <c r="AM210" s="103"/>
      <c r="AN210" s="103"/>
      <c r="AO210" s="103"/>
      <c r="AP210" s="103"/>
      <c r="AQ210" s="103"/>
    </row>
    <row r="211" spans="2:43" ht="15" customHeight="1" x14ac:dyDescent="0.2">
      <c r="B211" s="103"/>
      <c r="C211" s="103"/>
      <c r="D211" s="103"/>
      <c r="E211" s="103"/>
      <c r="F211" s="103"/>
      <c r="G211" s="103"/>
      <c r="H211" s="103"/>
      <c r="I211" s="103"/>
      <c r="J211" s="103"/>
      <c r="K211" s="103"/>
      <c r="L211" s="103"/>
      <c r="M211" s="103"/>
      <c r="N211" s="103"/>
      <c r="O211" s="103"/>
      <c r="P211" s="103"/>
      <c r="Q211" s="103"/>
      <c r="R211" s="103"/>
      <c r="S211" s="103"/>
      <c r="T211" s="103"/>
      <c r="U211" s="103"/>
      <c r="V211" s="103"/>
      <c r="W211" s="103"/>
      <c r="X211" s="103"/>
      <c r="Y211" s="103"/>
      <c r="Z211" s="103"/>
      <c r="AA211" s="103"/>
      <c r="AB211" s="103"/>
      <c r="AC211" s="103"/>
      <c r="AD211" s="103"/>
      <c r="AE211" s="103"/>
      <c r="AF211" s="103"/>
      <c r="AG211" s="103"/>
      <c r="AH211" s="103"/>
      <c r="AI211" s="103"/>
      <c r="AJ211" s="103"/>
      <c r="AK211" s="103"/>
      <c r="AL211" s="103"/>
      <c r="AM211" s="103"/>
      <c r="AN211" s="103"/>
      <c r="AO211" s="103"/>
      <c r="AP211" s="103"/>
      <c r="AQ211" s="103"/>
    </row>
    <row r="212" spans="2:43" ht="15" customHeight="1" x14ac:dyDescent="0.2">
      <c r="B212" s="103"/>
      <c r="C212" s="103"/>
      <c r="D212" s="103"/>
      <c r="E212" s="103"/>
      <c r="F212" s="103"/>
      <c r="G212" s="103"/>
      <c r="H212" s="103"/>
      <c r="I212" s="103"/>
      <c r="J212" s="103"/>
      <c r="K212" s="103"/>
      <c r="L212" s="103"/>
      <c r="M212" s="103"/>
      <c r="N212" s="103"/>
      <c r="O212" s="103"/>
      <c r="P212" s="103"/>
      <c r="Q212" s="103"/>
      <c r="R212" s="103"/>
      <c r="S212" s="103"/>
      <c r="T212" s="103"/>
      <c r="U212" s="103"/>
      <c r="V212" s="103"/>
      <c r="W212" s="103"/>
      <c r="X212" s="103"/>
      <c r="Y212" s="103"/>
      <c r="Z212" s="103"/>
      <c r="AA212" s="103"/>
      <c r="AB212" s="103"/>
      <c r="AC212" s="103"/>
      <c r="AD212" s="103"/>
      <c r="AE212" s="103"/>
      <c r="AF212" s="103"/>
      <c r="AG212" s="103"/>
      <c r="AH212" s="103"/>
      <c r="AI212" s="103"/>
      <c r="AJ212" s="103"/>
      <c r="AK212" s="103"/>
      <c r="AL212" s="103"/>
      <c r="AM212" s="103"/>
      <c r="AN212" s="103"/>
      <c r="AO212" s="103"/>
      <c r="AP212" s="103"/>
      <c r="AQ212" s="103"/>
    </row>
    <row r="213" spans="2:43" ht="15" customHeight="1" x14ac:dyDescent="0.2">
      <c r="B213" s="103"/>
      <c r="C213" s="103"/>
      <c r="D213" s="103"/>
      <c r="E213" s="103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  <c r="X213" s="103"/>
      <c r="Y213" s="103"/>
      <c r="Z213" s="103"/>
      <c r="AA213" s="103"/>
      <c r="AB213" s="103"/>
      <c r="AC213" s="103"/>
      <c r="AD213" s="103"/>
      <c r="AE213" s="103"/>
      <c r="AF213" s="103"/>
      <c r="AG213" s="103"/>
      <c r="AH213" s="103"/>
      <c r="AI213" s="103"/>
      <c r="AJ213" s="103"/>
      <c r="AK213" s="103"/>
      <c r="AL213" s="103"/>
      <c r="AM213" s="103"/>
      <c r="AN213" s="103"/>
      <c r="AO213" s="103"/>
      <c r="AP213" s="103"/>
      <c r="AQ213" s="10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5" t="s">
        <v>29</v>
      </c>
      <c r="C1" s="2"/>
      <c r="D1" s="3"/>
      <c r="E1" s="4" t="s">
        <v>36</v>
      </c>
      <c r="F1" s="4"/>
      <c r="G1" s="5"/>
      <c r="H1" s="5"/>
      <c r="I1" s="26"/>
      <c r="J1" s="27"/>
      <c r="K1" s="28"/>
      <c r="L1" s="26"/>
      <c r="M1" s="26"/>
      <c r="N1" s="26"/>
      <c r="O1" s="26"/>
      <c r="P1" s="26"/>
      <c r="Q1" s="26"/>
      <c r="R1" s="27"/>
      <c r="S1" s="27"/>
      <c r="T1" s="27"/>
      <c r="U1" s="27"/>
      <c r="V1" s="27"/>
      <c r="W1" s="27"/>
      <c r="X1" s="27"/>
      <c r="Y1" s="27"/>
      <c r="Z1" s="27"/>
      <c r="AA1" s="4"/>
      <c r="AB1" s="4"/>
      <c r="AC1" s="5"/>
      <c r="AD1" s="5"/>
      <c r="AE1" s="26"/>
      <c r="AF1" s="27"/>
      <c r="AG1" s="28"/>
      <c r="AH1" s="26"/>
      <c r="AI1" s="26"/>
      <c r="AJ1" s="26"/>
      <c r="AK1" s="26"/>
      <c r="AL1" s="26"/>
      <c r="AM1" s="26"/>
      <c r="AN1" s="27"/>
      <c r="AO1" s="27"/>
      <c r="AP1" s="27"/>
      <c r="AQ1" s="27"/>
      <c r="AR1" s="27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9" t="s">
        <v>18</v>
      </c>
      <c r="C2" s="68"/>
      <c r="D2" s="139"/>
      <c r="E2" s="8" t="s">
        <v>7</v>
      </c>
      <c r="F2" s="25"/>
      <c r="G2" s="25"/>
      <c r="H2" s="25"/>
      <c r="I2" s="32"/>
      <c r="J2" s="9"/>
      <c r="K2" s="24"/>
      <c r="L2" s="19" t="s">
        <v>97</v>
      </c>
      <c r="M2" s="25"/>
      <c r="N2" s="25"/>
      <c r="O2" s="31"/>
      <c r="P2" s="6"/>
      <c r="Q2" s="19" t="s">
        <v>98</v>
      </c>
      <c r="R2" s="25"/>
      <c r="S2" s="25"/>
      <c r="T2" s="25"/>
      <c r="U2" s="32"/>
      <c r="V2" s="31"/>
      <c r="W2" s="6"/>
      <c r="X2" s="140" t="s">
        <v>19</v>
      </c>
      <c r="Y2" s="141"/>
      <c r="Z2" s="30"/>
      <c r="AA2" s="8" t="s">
        <v>7</v>
      </c>
      <c r="AB2" s="25"/>
      <c r="AC2" s="25"/>
      <c r="AD2" s="25"/>
      <c r="AE2" s="32"/>
      <c r="AF2" s="9"/>
      <c r="AG2" s="24"/>
      <c r="AH2" s="19" t="s">
        <v>99</v>
      </c>
      <c r="AI2" s="25"/>
      <c r="AJ2" s="25"/>
      <c r="AK2" s="31"/>
      <c r="AL2" s="6"/>
      <c r="AM2" s="19" t="s">
        <v>98</v>
      </c>
      <c r="AN2" s="25"/>
      <c r="AO2" s="25"/>
      <c r="AP2" s="25"/>
      <c r="AQ2" s="32"/>
      <c r="AR2" s="31"/>
      <c r="AS2" s="43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11</v>
      </c>
      <c r="J3" s="7" t="s">
        <v>16</v>
      </c>
      <c r="K3" s="43"/>
      <c r="L3" s="7" t="s">
        <v>4</v>
      </c>
      <c r="M3" s="7" t="s">
        <v>5</v>
      </c>
      <c r="N3" s="7" t="s">
        <v>21</v>
      </c>
      <c r="O3" s="7" t="s">
        <v>11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11</v>
      </c>
      <c r="V3" s="7" t="s">
        <v>16</v>
      </c>
      <c r="W3" s="43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11</v>
      </c>
      <c r="AF3" s="7" t="s">
        <v>16</v>
      </c>
      <c r="AG3" s="43"/>
      <c r="AH3" s="7" t="s">
        <v>4</v>
      </c>
      <c r="AI3" s="7" t="s">
        <v>5</v>
      </c>
      <c r="AJ3" s="7" t="s">
        <v>21</v>
      </c>
      <c r="AK3" s="7" t="s">
        <v>11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11</v>
      </c>
      <c r="AR3" s="7" t="s">
        <v>16</v>
      </c>
      <c r="AS3" s="43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6"/>
      <c r="K4" s="20"/>
      <c r="L4" s="46"/>
      <c r="M4" s="7"/>
      <c r="N4" s="7"/>
      <c r="O4" s="7"/>
      <c r="P4" s="10"/>
      <c r="Q4" s="12"/>
      <c r="R4" s="12"/>
      <c r="S4" s="13"/>
      <c r="T4" s="12"/>
      <c r="U4" s="12"/>
      <c r="V4" s="142"/>
      <c r="W4" s="20"/>
      <c r="X4" s="12">
        <v>2015</v>
      </c>
      <c r="Y4" s="14" t="s">
        <v>30</v>
      </c>
      <c r="Z4" s="1" t="s">
        <v>31</v>
      </c>
      <c r="AA4" s="12">
        <v>2</v>
      </c>
      <c r="AB4" s="12">
        <v>0</v>
      </c>
      <c r="AC4" s="12">
        <v>0</v>
      </c>
      <c r="AD4" s="13">
        <v>0</v>
      </c>
      <c r="AE4" s="12">
        <v>2</v>
      </c>
      <c r="AF4" s="36">
        <v>0.22220000000000001</v>
      </c>
      <c r="AG4" s="20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143"/>
      <c r="AS4" s="11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6"/>
      <c r="K5" s="20"/>
      <c r="L5" s="46"/>
      <c r="M5" s="7"/>
      <c r="N5" s="7"/>
      <c r="O5" s="7"/>
      <c r="P5" s="10"/>
      <c r="Q5" s="12"/>
      <c r="R5" s="12"/>
      <c r="S5" s="13"/>
      <c r="T5" s="12"/>
      <c r="U5" s="12"/>
      <c r="V5" s="142"/>
      <c r="W5" s="20"/>
      <c r="X5" s="12">
        <v>2016</v>
      </c>
      <c r="Y5" s="14" t="s">
        <v>30</v>
      </c>
      <c r="Z5" s="1" t="s">
        <v>32</v>
      </c>
      <c r="AA5" s="12">
        <v>2</v>
      </c>
      <c r="AB5" s="12">
        <v>0</v>
      </c>
      <c r="AC5" s="12">
        <v>0</v>
      </c>
      <c r="AD5" s="13">
        <v>0</v>
      </c>
      <c r="AE5" s="12">
        <v>5</v>
      </c>
      <c r="AF5" s="36">
        <v>0.45450000000000002</v>
      </c>
      <c r="AG5" s="20">
        <v>11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143"/>
      <c r="AS5" s="11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6"/>
      <c r="K6" s="20"/>
      <c r="L6" s="46"/>
      <c r="M6" s="7"/>
      <c r="N6" s="7"/>
      <c r="O6" s="7"/>
      <c r="P6" s="10"/>
      <c r="Q6" s="12"/>
      <c r="R6" s="12"/>
      <c r="S6" s="13"/>
      <c r="T6" s="12"/>
      <c r="U6" s="12"/>
      <c r="V6" s="142"/>
      <c r="W6" s="20"/>
      <c r="X6" s="12">
        <v>2017</v>
      </c>
      <c r="Y6" s="14" t="s">
        <v>33</v>
      </c>
      <c r="Z6" s="1" t="s">
        <v>32</v>
      </c>
      <c r="AA6" s="12">
        <v>16</v>
      </c>
      <c r="AB6" s="12">
        <v>0</v>
      </c>
      <c r="AC6" s="12">
        <v>2</v>
      </c>
      <c r="AD6" s="13">
        <v>19</v>
      </c>
      <c r="AE6" s="12">
        <v>71</v>
      </c>
      <c r="AF6" s="36">
        <v>0.65129999999999999</v>
      </c>
      <c r="AG6" s="20">
        <v>109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143"/>
      <c r="AS6" s="11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2018</v>
      </c>
      <c r="C7" s="14" t="s">
        <v>102</v>
      </c>
      <c r="D7" s="1" t="s">
        <v>38</v>
      </c>
      <c r="E7" s="12">
        <v>21</v>
      </c>
      <c r="F7" s="12">
        <v>1</v>
      </c>
      <c r="G7" s="12">
        <v>3</v>
      </c>
      <c r="H7" s="13">
        <v>30</v>
      </c>
      <c r="I7" s="12">
        <v>54</v>
      </c>
      <c r="J7" s="36">
        <v>0.61360000000000003</v>
      </c>
      <c r="K7" s="20">
        <v>88</v>
      </c>
      <c r="L7" s="46"/>
      <c r="M7" s="7"/>
      <c r="N7" s="7"/>
      <c r="O7" s="7"/>
      <c r="P7" s="10"/>
      <c r="Q7" s="12">
        <v>3</v>
      </c>
      <c r="R7" s="12">
        <v>0</v>
      </c>
      <c r="S7" s="13">
        <v>0</v>
      </c>
      <c r="T7" s="12">
        <v>1</v>
      </c>
      <c r="U7" s="12">
        <v>11</v>
      </c>
      <c r="V7" s="142">
        <v>0.84609999999999996</v>
      </c>
      <c r="W7" s="20">
        <v>13</v>
      </c>
      <c r="X7" s="12">
        <v>2018</v>
      </c>
      <c r="Y7" s="14" t="s">
        <v>79</v>
      </c>
      <c r="Z7" s="1" t="s">
        <v>34</v>
      </c>
      <c r="AA7" s="12">
        <v>3</v>
      </c>
      <c r="AB7" s="12">
        <v>0</v>
      </c>
      <c r="AC7" s="12">
        <v>0</v>
      </c>
      <c r="AD7" s="13">
        <v>9</v>
      </c>
      <c r="AE7" s="12">
        <v>11</v>
      </c>
      <c r="AF7" s="36">
        <v>0.57889999999999997</v>
      </c>
      <c r="AG7" s="20">
        <v>19</v>
      </c>
      <c r="AH7" s="46"/>
      <c r="AI7" s="7"/>
      <c r="AJ7" s="7"/>
      <c r="AK7" s="7"/>
      <c r="AL7" s="10"/>
      <c r="AM7" s="12"/>
      <c r="AN7" s="12"/>
      <c r="AO7" s="12"/>
      <c r="AP7" s="12"/>
      <c r="AQ7" s="12"/>
      <c r="AR7" s="143"/>
      <c r="AS7" s="11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6"/>
      <c r="K8" s="20"/>
      <c r="L8" s="46"/>
      <c r="M8" s="7"/>
      <c r="N8" s="7"/>
      <c r="O8" s="7"/>
      <c r="P8" s="10"/>
      <c r="Q8" s="12"/>
      <c r="R8" s="12"/>
      <c r="S8" s="13"/>
      <c r="T8" s="12"/>
      <c r="U8" s="12"/>
      <c r="V8" s="142"/>
      <c r="W8" s="20"/>
      <c r="X8" s="12">
        <v>2019</v>
      </c>
      <c r="Y8" s="12" t="s">
        <v>115</v>
      </c>
      <c r="Z8" s="1" t="s">
        <v>103</v>
      </c>
      <c r="AA8" s="12">
        <v>4</v>
      </c>
      <c r="AB8" s="12">
        <v>2</v>
      </c>
      <c r="AC8" s="12">
        <v>3</v>
      </c>
      <c r="AD8" s="12">
        <v>10</v>
      </c>
      <c r="AE8" s="12">
        <v>25</v>
      </c>
      <c r="AF8" s="114">
        <v>0.625</v>
      </c>
      <c r="AG8" s="20">
        <v>40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143"/>
      <c r="AS8" s="11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74" t="s">
        <v>20</v>
      </c>
      <c r="C9" s="77"/>
      <c r="D9" s="76"/>
      <c r="E9" s="40">
        <f>SUM(E4:E8)</f>
        <v>21</v>
      </c>
      <c r="F9" s="40">
        <f>SUM(F4:F8)</f>
        <v>1</v>
      </c>
      <c r="G9" s="40">
        <f>SUM(G4:G8)</f>
        <v>3</v>
      </c>
      <c r="H9" s="40">
        <f>SUM(H4:H8)</f>
        <v>30</v>
      </c>
      <c r="I9" s="40">
        <f>SUM(I4:I8)</f>
        <v>54</v>
      </c>
      <c r="J9" s="41">
        <f>PRODUCT(I9/K9)</f>
        <v>0.61363636363636365</v>
      </c>
      <c r="K9" s="24">
        <f>SUM(K4:K8)</f>
        <v>88</v>
      </c>
      <c r="L9" s="19"/>
      <c r="M9" s="32"/>
      <c r="N9" s="47"/>
      <c r="O9" s="48"/>
      <c r="P9" s="10"/>
      <c r="Q9" s="40">
        <f>SUM(Q4:Q8)</f>
        <v>3</v>
      </c>
      <c r="R9" s="40">
        <f>SUM(R4:R8)</f>
        <v>0</v>
      </c>
      <c r="S9" s="40">
        <f>SUM(S4:S8)</f>
        <v>0</v>
      </c>
      <c r="T9" s="40">
        <f>SUM(T4:T8)</f>
        <v>1</v>
      </c>
      <c r="U9" s="40">
        <f>SUM(U4:U8)</f>
        <v>11</v>
      </c>
      <c r="V9" s="41">
        <f>PRODUCT(U9/W9)</f>
        <v>0.84615384615384615</v>
      </c>
      <c r="W9" s="24">
        <f>SUM(W4:W8)</f>
        <v>13</v>
      </c>
      <c r="X9" s="61" t="s">
        <v>20</v>
      </c>
      <c r="Y9" s="11"/>
      <c r="Z9" s="9"/>
      <c r="AA9" s="40">
        <f>SUM(AA4:AA8)</f>
        <v>27</v>
      </c>
      <c r="AB9" s="40">
        <f>SUM(AB4:AB8)</f>
        <v>2</v>
      </c>
      <c r="AC9" s="40">
        <f>SUM(AC4:AC8)</f>
        <v>5</v>
      </c>
      <c r="AD9" s="40">
        <f>SUM(AD4:AD8)</f>
        <v>38</v>
      </c>
      <c r="AE9" s="40">
        <f>SUM(AE4:AE8)</f>
        <v>114</v>
      </c>
      <c r="AF9" s="41">
        <f>PRODUCT(AE9/AG9)</f>
        <v>0.6063829787234043</v>
      </c>
      <c r="AG9" s="24">
        <f>SUM(AG4:AG8)</f>
        <v>188</v>
      </c>
      <c r="AH9" s="19"/>
      <c r="AI9" s="32"/>
      <c r="AJ9" s="47"/>
      <c r="AK9" s="48"/>
      <c r="AL9" s="10"/>
      <c r="AM9" s="40">
        <f>SUM(AM4:AM8)</f>
        <v>0</v>
      </c>
      <c r="AN9" s="40">
        <f>SUM(AN4:AN8)</f>
        <v>0</v>
      </c>
      <c r="AO9" s="40">
        <f>SUM(AO4:AO8)</f>
        <v>0</v>
      </c>
      <c r="AP9" s="40">
        <f>SUM(AP4:AP8)</f>
        <v>0</v>
      </c>
      <c r="AQ9" s="40">
        <f>SUM(AQ4:AQ8)</f>
        <v>0</v>
      </c>
      <c r="AR9" s="41">
        <v>0</v>
      </c>
      <c r="AS9" s="43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42"/>
      <c r="K10" s="20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20"/>
      <c r="X10" s="16"/>
      <c r="Y10" s="16"/>
      <c r="Z10" s="16"/>
      <c r="AA10" s="16"/>
      <c r="AB10" s="16"/>
      <c r="AC10" s="16"/>
      <c r="AD10" s="16"/>
      <c r="AE10" s="16"/>
      <c r="AF10" s="42"/>
      <c r="AG10" s="20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20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4" t="s">
        <v>23</v>
      </c>
      <c r="C11" s="55"/>
      <c r="D11" s="56"/>
      <c r="E11" s="9" t="s">
        <v>2</v>
      </c>
      <c r="F11" s="7" t="s">
        <v>6</v>
      </c>
      <c r="G11" s="9" t="s">
        <v>4</v>
      </c>
      <c r="H11" s="7" t="s">
        <v>5</v>
      </c>
      <c r="I11" s="7" t="s">
        <v>11</v>
      </c>
      <c r="J11" s="7" t="s">
        <v>16</v>
      </c>
      <c r="K11" s="10"/>
      <c r="L11" s="7" t="s">
        <v>24</v>
      </c>
      <c r="M11" s="7" t="s">
        <v>25</v>
      </c>
      <c r="N11" s="7" t="s">
        <v>100</v>
      </c>
      <c r="O11" s="7" t="s">
        <v>101</v>
      </c>
      <c r="Q11" s="17"/>
      <c r="R11" s="17" t="s">
        <v>17</v>
      </c>
      <c r="S11" s="17"/>
      <c r="T11" s="60" t="s">
        <v>37</v>
      </c>
      <c r="U11" s="10"/>
      <c r="V11" s="20"/>
      <c r="W11" s="20"/>
      <c r="X11" s="49"/>
      <c r="Y11" s="49"/>
      <c r="Z11" s="49"/>
      <c r="AA11" s="49"/>
      <c r="AB11" s="49"/>
      <c r="AC11" s="17"/>
      <c r="AD11" s="17"/>
      <c r="AE11" s="17"/>
      <c r="AF11" s="16"/>
      <c r="AG11" s="16"/>
      <c r="AH11" s="16"/>
      <c r="AI11" s="16"/>
      <c r="AJ11" s="16"/>
      <c r="AK11" s="16"/>
      <c r="AM11" s="20"/>
      <c r="AN11" s="49"/>
      <c r="AO11" s="49"/>
      <c r="AP11" s="49"/>
      <c r="AQ11" s="49"/>
      <c r="AR11" s="49"/>
      <c r="AS11" s="4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7" t="s">
        <v>22</v>
      </c>
      <c r="C12" s="3"/>
      <c r="D12" s="58"/>
      <c r="E12" s="7">
        <v>55</v>
      </c>
      <c r="F12" s="7">
        <v>1</v>
      </c>
      <c r="G12" s="7">
        <v>3</v>
      </c>
      <c r="H12" s="7">
        <v>51</v>
      </c>
      <c r="I12" s="7">
        <v>129</v>
      </c>
      <c r="J12" s="144">
        <v>0.498</v>
      </c>
      <c r="K12" s="16">
        <f>PRODUCT(I12/J12)</f>
        <v>259.03614457831327</v>
      </c>
      <c r="L12" s="59">
        <f>PRODUCT((F12+G12)/E12)</f>
        <v>7.2727272727272724E-2</v>
      </c>
      <c r="M12" s="59">
        <f>PRODUCT(H12/E12)</f>
        <v>0.92727272727272725</v>
      </c>
      <c r="N12" s="59">
        <f>PRODUCT((F12+G12+H12)/E12)</f>
        <v>1</v>
      </c>
      <c r="O12" s="59">
        <f>PRODUCT(I12/E12)</f>
        <v>2.3454545454545452</v>
      </c>
      <c r="Q12" s="17"/>
      <c r="R12" s="17"/>
      <c r="S12" s="17"/>
      <c r="T12" s="60" t="s">
        <v>28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7" t="s">
        <v>18</v>
      </c>
      <c r="C13" s="38"/>
      <c r="D13" s="39"/>
      <c r="E13" s="53">
        <f>PRODUCT(E9+Q9)</f>
        <v>24</v>
      </c>
      <c r="F13" s="53">
        <f>PRODUCT(F9+R9)</f>
        <v>1</v>
      </c>
      <c r="G13" s="53">
        <f>PRODUCT(G9+S9)</f>
        <v>3</v>
      </c>
      <c r="H13" s="53">
        <f>PRODUCT(H9+T9)</f>
        <v>31</v>
      </c>
      <c r="I13" s="53">
        <f>PRODUCT(I9+U9)</f>
        <v>65</v>
      </c>
      <c r="J13" s="144">
        <f>PRODUCT(I13/K13)</f>
        <v>0.64356435643564358</v>
      </c>
      <c r="K13" s="16">
        <f>PRODUCT(K9+W9)</f>
        <v>101</v>
      </c>
      <c r="L13" s="59">
        <f>PRODUCT((F13+G13)/E13)</f>
        <v>0.16666666666666666</v>
      </c>
      <c r="M13" s="59">
        <f>PRODUCT(H13/E13)</f>
        <v>1.2916666666666667</v>
      </c>
      <c r="N13" s="59">
        <f>PRODUCT((F13+G13+H13)/E13)</f>
        <v>1.4583333333333333</v>
      </c>
      <c r="O13" s="59">
        <f>PRODUCT(I13/E13)</f>
        <v>2.7083333333333335</v>
      </c>
      <c r="Q13" s="17"/>
      <c r="R13" s="17"/>
      <c r="S13" s="17"/>
      <c r="T13" s="60" t="s">
        <v>27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3" t="s">
        <v>19</v>
      </c>
      <c r="C14" s="35"/>
      <c r="D14" s="34"/>
      <c r="E14" s="53">
        <f>PRODUCT(AA9+AM9)</f>
        <v>27</v>
      </c>
      <c r="F14" s="53">
        <f>PRODUCT(AB9+AN9)</f>
        <v>2</v>
      </c>
      <c r="G14" s="53">
        <f>PRODUCT(AC9+AO9)</f>
        <v>5</v>
      </c>
      <c r="H14" s="53">
        <f>PRODUCT(AD9+AP9)</f>
        <v>38</v>
      </c>
      <c r="I14" s="53">
        <f>PRODUCT(AE9+AQ9)</f>
        <v>114</v>
      </c>
      <c r="J14" s="144">
        <f>PRODUCT(I14/K14)</f>
        <v>0.6063829787234043</v>
      </c>
      <c r="K14" s="10">
        <f>PRODUCT(AG9+AS9)</f>
        <v>188</v>
      </c>
      <c r="L14" s="59">
        <f>PRODUCT((F14+G14)/E14)</f>
        <v>0.25925925925925924</v>
      </c>
      <c r="M14" s="59">
        <f>PRODUCT(H14/E14)</f>
        <v>1.4074074074074074</v>
      </c>
      <c r="N14" s="59">
        <f>PRODUCT((F14+G14+H14)/E14)</f>
        <v>1.6666666666666667</v>
      </c>
      <c r="O14" s="59">
        <f>PRODUCT(I14/E14)</f>
        <v>4.2222222222222223</v>
      </c>
      <c r="Q14" s="17"/>
      <c r="R14" s="17"/>
      <c r="S14" s="16"/>
      <c r="T14" s="17" t="s">
        <v>104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0" t="s">
        <v>20</v>
      </c>
      <c r="C15" s="51"/>
      <c r="D15" s="52"/>
      <c r="E15" s="53">
        <f>SUM(E12:E14)</f>
        <v>106</v>
      </c>
      <c r="F15" s="53">
        <f t="shared" ref="F15:I15" si="0">SUM(F12:F14)</f>
        <v>4</v>
      </c>
      <c r="G15" s="53">
        <f t="shared" si="0"/>
        <v>11</v>
      </c>
      <c r="H15" s="53">
        <f t="shared" si="0"/>
        <v>120</v>
      </c>
      <c r="I15" s="53">
        <f t="shared" si="0"/>
        <v>308</v>
      </c>
      <c r="J15" s="144">
        <f>PRODUCT(I15/K15)</f>
        <v>0.56200672719678146</v>
      </c>
      <c r="K15" s="16">
        <f>SUM(K12:K14)</f>
        <v>548.03614457831327</v>
      </c>
      <c r="L15" s="59">
        <f>PRODUCT((F15+G15)/E15)</f>
        <v>0.14150943396226415</v>
      </c>
      <c r="M15" s="59">
        <f>PRODUCT(H15/E15)</f>
        <v>1.1320754716981132</v>
      </c>
      <c r="N15" s="59">
        <f>PRODUCT((F15+G15+H15)/E15)</f>
        <v>1.2735849056603774</v>
      </c>
      <c r="O15" s="59">
        <f>PRODUCT(I15/E15)</f>
        <v>2.9056603773584904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20"/>
      <c r="S181" s="2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20"/>
      <c r="S182" s="2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20"/>
      <c r="S183" s="2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20"/>
      <c r="S184" s="2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20"/>
      <c r="S185" s="2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20"/>
      <c r="S186" s="2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B7:AR8">
    <sortCondition ref="B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7.28515625" style="99" customWidth="1"/>
    <col min="3" max="3" width="21.5703125" style="100" customWidth="1"/>
    <col min="4" max="4" width="10.5703125" style="101" customWidth="1"/>
    <col min="5" max="5" width="9.7109375" style="101" customWidth="1"/>
    <col min="6" max="6" width="0.7109375" style="20" customWidth="1"/>
    <col min="7" max="11" width="5.28515625" style="100" customWidth="1"/>
    <col min="12" max="12" width="6.42578125" style="100" customWidth="1"/>
    <col min="13" max="16" width="5.28515625" style="100" customWidth="1"/>
    <col min="17" max="21" width="6.7109375" style="102" customWidth="1"/>
    <col min="22" max="22" width="10.140625" style="100" customWidth="1"/>
    <col min="23" max="23" width="19.7109375" style="101" customWidth="1"/>
    <col min="24" max="24" width="9.7109375" style="100" customWidth="1"/>
    <col min="25" max="30" width="9.140625" style="103"/>
  </cols>
  <sheetData>
    <row r="1" spans="1:30" ht="18.75" x14ac:dyDescent="0.3">
      <c r="A1" s="66"/>
      <c r="B1" s="67" t="s">
        <v>39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9"/>
      <c r="R1" s="69"/>
      <c r="S1" s="69"/>
      <c r="T1" s="69"/>
      <c r="U1" s="69"/>
      <c r="V1" s="68"/>
      <c r="W1" s="70"/>
      <c r="X1" s="63"/>
      <c r="Y1" s="71"/>
      <c r="Z1" s="71"/>
      <c r="AA1" s="71"/>
      <c r="AB1" s="71"/>
      <c r="AC1" s="71"/>
      <c r="AD1" s="71"/>
    </row>
    <row r="2" spans="1:30" x14ac:dyDescent="0.25">
      <c r="A2" s="66"/>
      <c r="B2" s="45" t="s">
        <v>29</v>
      </c>
      <c r="C2" s="4" t="s">
        <v>36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72"/>
      <c r="P2" s="72"/>
      <c r="Q2" s="72"/>
      <c r="R2" s="72"/>
      <c r="S2" s="72"/>
      <c r="T2" s="72"/>
      <c r="U2" s="72"/>
      <c r="V2" s="2"/>
      <c r="W2" s="5"/>
      <c r="X2" s="13"/>
      <c r="Y2" s="71"/>
      <c r="Z2" s="71"/>
      <c r="AA2" s="71"/>
      <c r="AB2" s="71"/>
      <c r="AC2" s="71"/>
      <c r="AD2" s="71"/>
    </row>
    <row r="3" spans="1:30" x14ac:dyDescent="0.25">
      <c r="A3" s="66"/>
      <c r="B3" s="73" t="s">
        <v>40</v>
      </c>
      <c r="C3" s="73" t="s">
        <v>41</v>
      </c>
      <c r="D3" s="74" t="s">
        <v>42</v>
      </c>
      <c r="E3" s="75" t="s">
        <v>1</v>
      </c>
      <c r="F3" s="10"/>
      <c r="G3" s="40" t="s">
        <v>43</v>
      </c>
      <c r="H3" s="76" t="s">
        <v>44</v>
      </c>
      <c r="I3" s="76" t="s">
        <v>45</v>
      </c>
      <c r="J3" s="11" t="s">
        <v>46</v>
      </c>
      <c r="K3" s="77" t="s">
        <v>47</v>
      </c>
      <c r="L3" s="77" t="s">
        <v>48</v>
      </c>
      <c r="M3" s="40" t="s">
        <v>49</v>
      </c>
      <c r="N3" s="40" t="s">
        <v>50</v>
      </c>
      <c r="O3" s="76" t="s">
        <v>51</v>
      </c>
      <c r="P3" s="40" t="s">
        <v>44</v>
      </c>
      <c r="Q3" s="78" t="s">
        <v>11</v>
      </c>
      <c r="R3" s="78">
        <v>1</v>
      </c>
      <c r="S3" s="78">
        <v>2</v>
      </c>
      <c r="T3" s="78">
        <v>3</v>
      </c>
      <c r="U3" s="78" t="s">
        <v>52</v>
      </c>
      <c r="V3" s="11" t="s">
        <v>16</v>
      </c>
      <c r="W3" s="61" t="s">
        <v>53</v>
      </c>
      <c r="X3" s="61" t="s">
        <v>54</v>
      </c>
      <c r="Y3" s="71"/>
      <c r="Z3" s="71"/>
      <c r="AA3" s="71"/>
      <c r="AB3" s="71"/>
      <c r="AC3" s="71"/>
      <c r="AD3" s="71"/>
    </row>
    <row r="4" spans="1:30" x14ac:dyDescent="0.25">
      <c r="A4" s="79"/>
      <c r="B4" s="80" t="s">
        <v>55</v>
      </c>
      <c r="C4" s="81" t="s">
        <v>58</v>
      </c>
      <c r="D4" s="82" t="s">
        <v>56</v>
      </c>
      <c r="E4" s="104" t="s">
        <v>38</v>
      </c>
      <c r="F4" s="24"/>
      <c r="G4" s="83">
        <v>1</v>
      </c>
      <c r="H4" s="84"/>
      <c r="I4" s="83"/>
      <c r="J4" s="85" t="s">
        <v>59</v>
      </c>
      <c r="K4" s="85">
        <v>1</v>
      </c>
      <c r="L4" s="85" t="s">
        <v>60</v>
      </c>
      <c r="M4" s="85">
        <v>1</v>
      </c>
      <c r="N4" s="83">
        <v>1</v>
      </c>
      <c r="O4" s="83">
        <v>2</v>
      </c>
      <c r="P4" s="83" t="s">
        <v>61</v>
      </c>
      <c r="Q4" s="86" t="s">
        <v>62</v>
      </c>
      <c r="R4" s="86" t="s">
        <v>63</v>
      </c>
      <c r="S4" s="86"/>
      <c r="T4" s="86" t="s">
        <v>64</v>
      </c>
      <c r="U4" s="86" t="s">
        <v>63</v>
      </c>
      <c r="V4" s="87">
        <v>1</v>
      </c>
      <c r="W4" s="80" t="s">
        <v>57</v>
      </c>
      <c r="X4" s="83">
        <v>1565</v>
      </c>
      <c r="Y4" s="71"/>
      <c r="Z4" s="71"/>
      <c r="AA4" s="71"/>
      <c r="AB4" s="71"/>
      <c r="AC4" s="71"/>
      <c r="AD4" s="71"/>
    </row>
    <row r="5" spans="1:30" x14ac:dyDescent="0.25">
      <c r="A5" s="79"/>
      <c r="B5" s="88"/>
      <c r="C5" s="89"/>
      <c r="D5" s="90"/>
      <c r="E5" s="91"/>
      <c r="F5" s="92"/>
      <c r="G5" s="89"/>
      <c r="H5" s="89"/>
      <c r="I5" s="89"/>
      <c r="J5" s="93"/>
      <c r="K5" s="93"/>
      <c r="L5" s="93"/>
      <c r="M5" s="89"/>
      <c r="N5" s="89"/>
      <c r="O5" s="89"/>
      <c r="P5" s="89"/>
      <c r="Q5" s="89"/>
      <c r="R5" s="89"/>
      <c r="S5" s="89"/>
      <c r="T5" s="89"/>
      <c r="U5" s="89"/>
      <c r="V5" s="89"/>
      <c r="W5" s="90"/>
      <c r="X5" s="95"/>
      <c r="Y5" s="71"/>
      <c r="Z5" s="71"/>
      <c r="AA5" s="71"/>
      <c r="AB5" s="71"/>
      <c r="AC5" s="71"/>
      <c r="AD5" s="71"/>
    </row>
    <row r="6" spans="1:30" x14ac:dyDescent="0.25">
      <c r="A6" s="66"/>
      <c r="B6" s="19" t="s">
        <v>105</v>
      </c>
      <c r="C6" s="19" t="s">
        <v>41</v>
      </c>
      <c r="D6" s="74" t="s">
        <v>42</v>
      </c>
      <c r="E6" s="75" t="s">
        <v>1</v>
      </c>
      <c r="F6" s="145"/>
      <c r="G6" s="40" t="s">
        <v>43</v>
      </c>
      <c r="H6" s="76" t="s">
        <v>44</v>
      </c>
      <c r="I6" s="76" t="s">
        <v>45</v>
      </c>
      <c r="J6" s="11" t="s">
        <v>46</v>
      </c>
      <c r="K6" s="77" t="s">
        <v>47</v>
      </c>
      <c r="L6" s="77" t="s">
        <v>48</v>
      </c>
      <c r="M6" s="40" t="s">
        <v>49</v>
      </c>
      <c r="N6" s="40" t="s">
        <v>50</v>
      </c>
      <c r="O6" s="76" t="s">
        <v>51</v>
      </c>
      <c r="P6" s="40" t="s">
        <v>44</v>
      </c>
      <c r="Q6" s="78" t="s">
        <v>11</v>
      </c>
      <c r="R6" s="78">
        <v>1</v>
      </c>
      <c r="S6" s="78">
        <v>2</v>
      </c>
      <c r="T6" s="78">
        <v>3</v>
      </c>
      <c r="U6" s="78" t="s">
        <v>52</v>
      </c>
      <c r="V6" s="11" t="s">
        <v>16</v>
      </c>
      <c r="W6" s="61" t="s">
        <v>53</v>
      </c>
      <c r="X6" s="61" t="s">
        <v>54</v>
      </c>
      <c r="Y6" s="71"/>
      <c r="Z6" s="71"/>
      <c r="AA6" s="71"/>
      <c r="AB6" s="71"/>
      <c r="AC6" s="71"/>
      <c r="AD6" s="71"/>
    </row>
    <row r="7" spans="1:30" x14ac:dyDescent="0.25">
      <c r="A7" s="79"/>
      <c r="B7" s="80" t="s">
        <v>106</v>
      </c>
      <c r="C7" s="81" t="s">
        <v>107</v>
      </c>
      <c r="D7" s="82" t="s">
        <v>56</v>
      </c>
      <c r="E7" s="146" t="s">
        <v>108</v>
      </c>
      <c r="F7" s="145"/>
      <c r="G7" s="83">
        <v>1</v>
      </c>
      <c r="H7" s="84"/>
      <c r="I7" s="84"/>
      <c r="J7" s="85"/>
      <c r="K7" s="85" t="s">
        <v>109</v>
      </c>
      <c r="L7" s="85"/>
      <c r="M7" s="85">
        <v>1</v>
      </c>
      <c r="N7" s="83"/>
      <c r="O7" s="84"/>
      <c r="P7" s="83"/>
      <c r="Q7" s="147" t="s">
        <v>110</v>
      </c>
      <c r="R7" s="147" t="s">
        <v>110</v>
      </c>
      <c r="S7" s="147"/>
      <c r="T7" s="147"/>
      <c r="U7" s="147"/>
      <c r="V7" s="87">
        <v>0.6</v>
      </c>
      <c r="W7" s="80" t="s">
        <v>111</v>
      </c>
      <c r="X7" s="83">
        <v>1441</v>
      </c>
      <c r="Y7" s="71"/>
      <c r="Z7" s="71"/>
      <c r="AA7" s="71"/>
      <c r="AB7" s="71"/>
      <c r="AC7"/>
      <c r="AD7"/>
    </row>
    <row r="8" spans="1:30" x14ac:dyDescent="0.25">
      <c r="A8" s="79"/>
      <c r="B8" s="88"/>
      <c r="C8" s="89"/>
      <c r="D8" s="90"/>
      <c r="E8" s="91"/>
      <c r="F8" s="92"/>
      <c r="G8" s="89"/>
      <c r="H8" s="89"/>
      <c r="I8" s="89"/>
      <c r="J8" s="93"/>
      <c r="K8" s="93"/>
      <c r="L8" s="93"/>
      <c r="M8" s="89"/>
      <c r="N8" s="89"/>
      <c r="O8" s="89"/>
      <c r="P8" s="89"/>
      <c r="Q8" s="94"/>
      <c r="R8" s="94"/>
      <c r="S8" s="94"/>
      <c r="T8" s="94"/>
      <c r="U8" s="94"/>
      <c r="V8" s="89"/>
      <c r="W8" s="90"/>
      <c r="X8" s="95"/>
      <c r="Y8" s="71"/>
      <c r="Z8" s="71"/>
      <c r="AA8" s="71"/>
      <c r="AB8" s="71"/>
      <c r="AC8"/>
      <c r="AD8"/>
    </row>
    <row r="9" spans="1:30" x14ac:dyDescent="0.25">
      <c r="A9" s="79"/>
      <c r="B9" s="60"/>
      <c r="C9" s="16"/>
      <c r="D9" s="60"/>
      <c r="E9" s="96"/>
      <c r="G9" s="16"/>
      <c r="H9" s="17"/>
      <c r="I9" s="16"/>
      <c r="J9" s="10"/>
      <c r="K9" s="10"/>
      <c r="L9" s="10"/>
      <c r="M9" s="16"/>
      <c r="N9" s="16"/>
      <c r="O9" s="16"/>
      <c r="P9" s="16"/>
      <c r="Q9" s="97"/>
      <c r="R9" s="97"/>
      <c r="S9" s="97"/>
      <c r="T9" s="97"/>
      <c r="U9" s="97"/>
      <c r="V9" s="16"/>
      <c r="W9" s="60"/>
      <c r="X9" s="16"/>
      <c r="Y9" s="71"/>
      <c r="Z9" s="71"/>
      <c r="AA9" s="71"/>
      <c r="AB9" s="71"/>
      <c r="AC9"/>
      <c r="AD9"/>
    </row>
    <row r="10" spans="1:30" x14ac:dyDescent="0.25">
      <c r="A10" s="79"/>
      <c r="B10" s="60"/>
      <c r="C10" s="16"/>
      <c r="D10" s="60"/>
      <c r="E10" s="96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7"/>
      <c r="R10" s="97"/>
      <c r="S10" s="97"/>
      <c r="T10" s="97"/>
      <c r="U10" s="97"/>
      <c r="V10" s="16"/>
      <c r="W10" s="60"/>
      <c r="X10" s="16"/>
      <c r="Y10" s="71"/>
      <c r="Z10" s="71"/>
      <c r="AA10" s="71"/>
      <c r="AB10" s="71"/>
      <c r="AC10"/>
      <c r="AD10"/>
    </row>
    <row r="11" spans="1:30" x14ac:dyDescent="0.25">
      <c r="A11" s="79"/>
      <c r="B11" s="60"/>
      <c r="C11" s="16"/>
      <c r="D11" s="60"/>
      <c r="E11" s="96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7"/>
      <c r="R11" s="97"/>
      <c r="S11" s="97"/>
      <c r="T11" s="97"/>
      <c r="U11" s="97"/>
      <c r="V11" s="16"/>
      <c r="W11" s="60"/>
      <c r="X11" s="16"/>
      <c r="Y11" s="71"/>
      <c r="Z11" s="71"/>
      <c r="AA11" s="71"/>
      <c r="AB11" s="71"/>
      <c r="AC11" s="71"/>
      <c r="AD11" s="71"/>
    </row>
    <row r="12" spans="1:30" x14ac:dyDescent="0.25">
      <c r="A12" s="79"/>
      <c r="B12" s="60"/>
      <c r="C12" s="16"/>
      <c r="D12" s="60"/>
      <c r="E12" s="96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7"/>
      <c r="R12" s="97"/>
      <c r="S12" s="97"/>
      <c r="T12" s="97"/>
      <c r="U12" s="97"/>
      <c r="V12" s="16"/>
      <c r="W12" s="60"/>
      <c r="X12" s="16"/>
      <c r="Y12" s="71"/>
      <c r="Z12" s="71"/>
      <c r="AA12" s="71"/>
      <c r="AB12" s="71"/>
      <c r="AC12" s="71"/>
      <c r="AD12" s="71"/>
    </row>
    <row r="13" spans="1:30" x14ac:dyDescent="0.25">
      <c r="A13" s="79"/>
      <c r="B13" s="60"/>
      <c r="C13" s="16"/>
      <c r="D13" s="60"/>
      <c r="E13" s="96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7"/>
      <c r="R13" s="97"/>
      <c r="S13" s="97"/>
      <c r="T13" s="97"/>
      <c r="U13" s="97"/>
      <c r="V13" s="16"/>
      <c r="W13" s="60"/>
      <c r="X13" s="16"/>
      <c r="Y13" s="71"/>
      <c r="Z13" s="71"/>
      <c r="AA13" s="71"/>
      <c r="AB13" s="71"/>
      <c r="AC13" s="71"/>
      <c r="AD13" s="71"/>
    </row>
    <row r="14" spans="1:30" x14ac:dyDescent="0.25">
      <c r="A14" s="79"/>
      <c r="B14" s="60"/>
      <c r="C14" s="16"/>
      <c r="D14" s="60"/>
      <c r="E14" s="96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7"/>
      <c r="R14" s="97"/>
      <c r="S14" s="97"/>
      <c r="T14" s="97"/>
      <c r="U14" s="97"/>
      <c r="V14" s="16"/>
      <c r="W14" s="60"/>
      <c r="X14" s="16"/>
      <c r="Y14" s="71"/>
      <c r="Z14" s="71"/>
      <c r="AA14" s="71"/>
      <c r="AB14" s="71"/>
      <c r="AC14" s="71"/>
      <c r="AD14" s="71"/>
    </row>
    <row r="15" spans="1:30" x14ac:dyDescent="0.25">
      <c r="A15" s="79"/>
      <c r="B15" s="60"/>
      <c r="C15" s="16"/>
      <c r="D15" s="60"/>
      <c r="E15" s="96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7"/>
      <c r="R15" s="97"/>
      <c r="S15" s="97"/>
      <c r="T15" s="97"/>
      <c r="U15" s="97"/>
      <c r="V15" s="16"/>
      <c r="W15" s="60"/>
      <c r="X15" s="16"/>
      <c r="Y15" s="71"/>
      <c r="Z15" s="71"/>
      <c r="AA15" s="71"/>
      <c r="AB15" s="71"/>
      <c r="AC15" s="71"/>
      <c r="AD15" s="71"/>
    </row>
    <row r="16" spans="1:30" x14ac:dyDescent="0.25">
      <c r="A16" s="79"/>
      <c r="B16" s="60"/>
      <c r="C16" s="16"/>
      <c r="D16" s="60"/>
      <c r="E16" s="96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7"/>
      <c r="R16" s="97"/>
      <c r="S16" s="97"/>
      <c r="T16" s="97"/>
      <c r="U16" s="97"/>
      <c r="V16" s="16"/>
      <c r="W16" s="60"/>
      <c r="X16" s="16"/>
      <c r="Y16" s="71"/>
      <c r="Z16" s="71"/>
      <c r="AA16" s="71"/>
      <c r="AB16" s="71"/>
      <c r="AC16" s="71"/>
      <c r="AD16" s="71"/>
    </row>
    <row r="17" spans="1:30" x14ac:dyDescent="0.25">
      <c r="A17" s="79"/>
      <c r="B17" s="60"/>
      <c r="C17" s="16"/>
      <c r="D17" s="60"/>
      <c r="E17" s="96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7"/>
      <c r="R17" s="97"/>
      <c r="S17" s="97"/>
      <c r="T17" s="97"/>
      <c r="U17" s="97"/>
      <c r="V17" s="16"/>
      <c r="W17" s="60"/>
      <c r="X17" s="16"/>
      <c r="Y17" s="71"/>
      <c r="Z17" s="71"/>
      <c r="AA17" s="71"/>
      <c r="AB17" s="71"/>
      <c r="AC17" s="71"/>
      <c r="AD17" s="71"/>
    </row>
    <row r="18" spans="1:30" x14ac:dyDescent="0.25">
      <c r="A18" s="79"/>
      <c r="B18" s="60"/>
      <c r="C18" s="16"/>
      <c r="D18" s="60"/>
      <c r="E18" s="96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7"/>
      <c r="R18" s="97"/>
      <c r="S18" s="97"/>
      <c r="T18" s="97"/>
      <c r="U18" s="97"/>
      <c r="V18" s="16"/>
      <c r="W18" s="60"/>
      <c r="X18" s="16"/>
      <c r="Y18" s="71"/>
      <c r="Z18" s="71"/>
      <c r="AA18" s="71"/>
      <c r="AB18" s="71"/>
      <c r="AC18" s="71"/>
      <c r="AD18" s="71"/>
    </row>
    <row r="19" spans="1:30" x14ac:dyDescent="0.25">
      <c r="A19" s="79"/>
      <c r="B19" s="60"/>
      <c r="C19" s="16"/>
      <c r="D19" s="60"/>
      <c r="E19" s="96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7"/>
      <c r="R19" s="97"/>
      <c r="S19" s="97"/>
      <c r="T19" s="97"/>
      <c r="U19" s="97"/>
      <c r="V19" s="16"/>
      <c r="W19" s="60"/>
      <c r="X19" s="16"/>
      <c r="Y19" s="71"/>
      <c r="Z19" s="71"/>
      <c r="AA19" s="71"/>
      <c r="AB19" s="71"/>
      <c r="AC19" s="71"/>
      <c r="AD19" s="71"/>
    </row>
    <row r="20" spans="1:30" x14ac:dyDescent="0.25">
      <c r="A20" s="79"/>
      <c r="B20" s="60"/>
      <c r="C20" s="16"/>
      <c r="D20" s="60"/>
      <c r="E20" s="96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7"/>
      <c r="R20" s="97"/>
      <c r="S20" s="97"/>
      <c r="T20" s="97"/>
      <c r="U20" s="97"/>
      <c r="V20" s="16"/>
      <c r="W20" s="60"/>
      <c r="X20" s="16"/>
      <c r="Y20" s="71"/>
      <c r="Z20" s="71"/>
      <c r="AA20" s="71"/>
      <c r="AB20" s="71"/>
      <c r="AC20" s="71"/>
      <c r="AD20" s="71"/>
    </row>
    <row r="21" spans="1:30" x14ac:dyDescent="0.25">
      <c r="A21" s="79"/>
      <c r="B21" s="60"/>
      <c r="C21" s="16"/>
      <c r="D21" s="60"/>
      <c r="E21" s="96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7"/>
      <c r="R21" s="97"/>
      <c r="S21" s="97"/>
      <c r="T21" s="97"/>
      <c r="U21" s="97"/>
      <c r="V21" s="16"/>
      <c r="W21" s="60"/>
      <c r="X21" s="16"/>
      <c r="Y21" s="71"/>
      <c r="Z21" s="71"/>
      <c r="AA21" s="71"/>
      <c r="AB21" s="71"/>
      <c r="AC21" s="71"/>
      <c r="AD21" s="71"/>
    </row>
    <row r="22" spans="1:30" x14ac:dyDescent="0.25">
      <c r="A22" s="79"/>
      <c r="B22" s="60"/>
      <c r="C22" s="16"/>
      <c r="D22" s="60"/>
      <c r="E22" s="96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7"/>
      <c r="R22" s="97"/>
      <c r="S22" s="97"/>
      <c r="T22" s="97"/>
      <c r="U22" s="97"/>
      <c r="V22" s="16"/>
      <c r="W22" s="60"/>
      <c r="X22" s="16"/>
      <c r="Y22" s="71"/>
      <c r="Z22" s="71"/>
      <c r="AA22" s="71"/>
      <c r="AB22" s="71"/>
      <c r="AC22" s="71"/>
      <c r="AD22" s="71"/>
    </row>
    <row r="23" spans="1:30" x14ac:dyDescent="0.25">
      <c r="A23" s="79"/>
      <c r="B23" s="60"/>
      <c r="C23" s="16"/>
      <c r="D23" s="60"/>
      <c r="E23" s="96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7"/>
      <c r="R23" s="97"/>
      <c r="S23" s="97"/>
      <c r="T23" s="97"/>
      <c r="U23" s="97"/>
      <c r="V23" s="16"/>
      <c r="W23" s="60"/>
      <c r="X23" s="16"/>
      <c r="Y23" s="71"/>
      <c r="Z23" s="71"/>
      <c r="AA23" s="71"/>
      <c r="AB23" s="71"/>
      <c r="AC23" s="71"/>
      <c r="AD23" s="71"/>
    </row>
    <row r="24" spans="1:30" x14ac:dyDescent="0.25">
      <c r="A24" s="79"/>
      <c r="B24" s="60"/>
      <c r="C24" s="16"/>
      <c r="D24" s="60"/>
      <c r="E24" s="96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7"/>
      <c r="R24" s="97"/>
      <c r="S24" s="97"/>
      <c r="T24" s="97"/>
      <c r="U24" s="97"/>
      <c r="V24" s="16"/>
      <c r="W24" s="60"/>
      <c r="X24" s="16"/>
      <c r="Y24" s="71"/>
      <c r="Z24" s="71"/>
      <c r="AA24" s="71"/>
      <c r="AB24" s="71"/>
      <c r="AC24" s="71"/>
      <c r="AD24" s="71"/>
    </row>
    <row r="25" spans="1:30" x14ac:dyDescent="0.25">
      <c r="A25" s="79"/>
      <c r="B25" s="60"/>
      <c r="C25" s="16"/>
      <c r="D25" s="60"/>
      <c r="E25" s="96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7"/>
      <c r="R25" s="97"/>
      <c r="S25" s="97"/>
      <c r="T25" s="97"/>
      <c r="U25" s="97"/>
      <c r="V25" s="16"/>
      <c r="W25" s="60"/>
      <c r="X25" s="16"/>
      <c r="Y25" s="71"/>
      <c r="Z25" s="71"/>
      <c r="AA25" s="71"/>
      <c r="AB25" s="71"/>
      <c r="AC25" s="71"/>
      <c r="AD25" s="71"/>
    </row>
    <row r="26" spans="1:30" x14ac:dyDescent="0.25">
      <c r="A26" s="79"/>
      <c r="B26" s="60"/>
      <c r="C26" s="16"/>
      <c r="D26" s="60"/>
      <c r="E26" s="96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7"/>
      <c r="R26" s="97"/>
      <c r="S26" s="97"/>
      <c r="T26" s="97"/>
      <c r="U26" s="97"/>
      <c r="V26" s="16"/>
      <c r="W26" s="60"/>
      <c r="X26" s="16"/>
      <c r="Y26" s="71"/>
      <c r="Z26" s="71"/>
      <c r="AA26" s="71"/>
      <c r="AB26" s="71"/>
      <c r="AC26" s="71"/>
      <c r="AD26" s="71"/>
    </row>
    <row r="27" spans="1:30" x14ac:dyDescent="0.25">
      <c r="A27" s="79"/>
      <c r="B27" s="60"/>
      <c r="C27" s="16"/>
      <c r="D27" s="60"/>
      <c r="E27" s="96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7"/>
      <c r="R27" s="97"/>
      <c r="S27" s="97"/>
      <c r="T27" s="97"/>
      <c r="U27" s="97"/>
      <c r="V27" s="16"/>
      <c r="W27" s="60"/>
      <c r="X27" s="16"/>
      <c r="Y27" s="71"/>
      <c r="Z27" s="71"/>
      <c r="AA27" s="71"/>
      <c r="AB27" s="71"/>
      <c r="AC27" s="71"/>
      <c r="AD27" s="71"/>
    </row>
    <row r="28" spans="1:30" x14ac:dyDescent="0.25">
      <c r="A28" s="79"/>
      <c r="B28" s="60"/>
      <c r="C28" s="16"/>
      <c r="D28" s="60"/>
      <c r="E28" s="96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7"/>
      <c r="R28" s="97"/>
      <c r="S28" s="97"/>
      <c r="T28" s="97"/>
      <c r="U28" s="97"/>
      <c r="V28" s="16"/>
      <c r="W28" s="60"/>
      <c r="X28" s="16"/>
      <c r="Y28" s="71"/>
      <c r="Z28" s="71"/>
      <c r="AA28" s="71"/>
      <c r="AB28" s="71"/>
      <c r="AC28" s="71"/>
      <c r="AD28" s="71"/>
    </row>
    <row r="29" spans="1:30" x14ac:dyDescent="0.25">
      <c r="A29" s="79"/>
      <c r="B29" s="60"/>
      <c r="C29" s="16"/>
      <c r="D29" s="60"/>
      <c r="E29" s="96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7"/>
      <c r="R29" s="97"/>
      <c r="S29" s="97"/>
      <c r="T29" s="97"/>
      <c r="U29" s="97"/>
      <c r="V29" s="16"/>
      <c r="W29" s="60"/>
      <c r="X29" s="16"/>
      <c r="Y29" s="71"/>
      <c r="Z29" s="71"/>
      <c r="AA29" s="71"/>
      <c r="AB29" s="71"/>
      <c r="AC29" s="71"/>
      <c r="AD29" s="71"/>
    </row>
    <row r="30" spans="1:30" x14ac:dyDescent="0.25">
      <c r="A30" s="79"/>
      <c r="B30" s="60"/>
      <c r="C30" s="16"/>
      <c r="D30" s="60"/>
      <c r="E30" s="96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7"/>
      <c r="R30" s="97"/>
      <c r="S30" s="97"/>
      <c r="T30" s="97"/>
      <c r="U30" s="97"/>
      <c r="V30" s="16"/>
      <c r="W30" s="60"/>
      <c r="X30" s="16"/>
      <c r="Y30" s="71"/>
      <c r="Z30" s="71"/>
      <c r="AA30" s="71"/>
      <c r="AB30" s="71"/>
      <c r="AC30" s="71"/>
      <c r="AD30" s="71"/>
    </row>
    <row r="31" spans="1:30" x14ac:dyDescent="0.25">
      <c r="A31" s="79"/>
      <c r="B31" s="60"/>
      <c r="C31" s="16"/>
      <c r="D31" s="60"/>
      <c r="E31" s="96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7"/>
      <c r="R31" s="97"/>
      <c r="S31" s="97"/>
      <c r="T31" s="97"/>
      <c r="U31" s="97"/>
      <c r="V31" s="16"/>
      <c r="W31" s="60"/>
      <c r="X31" s="16"/>
      <c r="Y31" s="71"/>
      <c r="Z31" s="71"/>
      <c r="AA31" s="71"/>
      <c r="AB31" s="71"/>
      <c r="AC31" s="71"/>
      <c r="AD31" s="71"/>
    </row>
    <row r="32" spans="1:30" x14ac:dyDescent="0.25">
      <c r="A32" s="79"/>
      <c r="B32" s="60"/>
      <c r="C32" s="16"/>
      <c r="D32" s="60"/>
      <c r="E32" s="96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7"/>
      <c r="R32" s="97"/>
      <c r="S32" s="97"/>
      <c r="T32" s="97"/>
      <c r="U32" s="97"/>
      <c r="V32" s="16"/>
      <c r="W32" s="60"/>
      <c r="X32" s="16"/>
      <c r="Y32" s="71"/>
      <c r="Z32" s="71"/>
      <c r="AA32" s="71"/>
      <c r="AB32" s="71"/>
      <c r="AC32" s="71"/>
      <c r="AD32" s="71"/>
    </row>
    <row r="33" spans="1:30" x14ac:dyDescent="0.25">
      <c r="A33" s="79"/>
      <c r="B33" s="60"/>
      <c r="C33" s="16"/>
      <c r="D33" s="60"/>
      <c r="E33" s="96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7"/>
      <c r="R33" s="97"/>
      <c r="S33" s="97"/>
      <c r="T33" s="97"/>
      <c r="U33" s="97"/>
      <c r="V33" s="16"/>
      <c r="W33" s="60"/>
      <c r="X33" s="16"/>
      <c r="Y33" s="71"/>
      <c r="Z33" s="71"/>
      <c r="AA33" s="71"/>
      <c r="AB33" s="71"/>
      <c r="AC33" s="71"/>
      <c r="AD33" s="71"/>
    </row>
    <row r="34" spans="1:30" x14ac:dyDescent="0.25">
      <c r="A34" s="79"/>
      <c r="B34" s="60"/>
      <c r="C34" s="16"/>
      <c r="D34" s="60"/>
      <c r="E34" s="96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7"/>
      <c r="R34" s="97"/>
      <c r="S34" s="97"/>
      <c r="T34" s="97"/>
      <c r="U34" s="97"/>
      <c r="V34" s="16"/>
      <c r="W34" s="60"/>
      <c r="X34" s="16"/>
      <c r="Y34" s="71"/>
      <c r="Z34" s="71"/>
      <c r="AA34" s="71"/>
      <c r="AB34" s="71"/>
      <c r="AC34" s="71"/>
      <c r="AD34" s="71"/>
    </row>
    <row r="35" spans="1:30" x14ac:dyDescent="0.25">
      <c r="A35" s="79"/>
      <c r="B35" s="60"/>
      <c r="C35" s="16"/>
      <c r="D35" s="60"/>
      <c r="E35" s="96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7"/>
      <c r="R35" s="97"/>
      <c r="S35" s="97"/>
      <c r="T35" s="97"/>
      <c r="U35" s="97"/>
      <c r="V35" s="16"/>
      <c r="W35" s="60"/>
      <c r="X35" s="16"/>
      <c r="Y35" s="71"/>
      <c r="Z35" s="71"/>
      <c r="AA35" s="71"/>
      <c r="AB35" s="71"/>
      <c r="AC35" s="71"/>
      <c r="AD35" s="71"/>
    </row>
    <row r="36" spans="1:30" x14ac:dyDescent="0.25">
      <c r="A36" s="79"/>
      <c r="B36" s="60"/>
      <c r="C36" s="16"/>
      <c r="D36" s="60"/>
      <c r="E36" s="96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7"/>
      <c r="R36" s="97"/>
      <c r="S36" s="97"/>
      <c r="T36" s="97"/>
      <c r="U36" s="97"/>
      <c r="V36" s="16"/>
      <c r="W36" s="60"/>
      <c r="X36" s="16"/>
      <c r="Y36" s="71"/>
      <c r="Z36" s="71"/>
      <c r="AA36" s="71"/>
      <c r="AB36" s="71"/>
      <c r="AC36" s="71"/>
      <c r="AD36" s="71"/>
    </row>
    <row r="37" spans="1:30" x14ac:dyDescent="0.25">
      <c r="A37" s="79"/>
      <c r="B37" s="60"/>
      <c r="C37" s="16"/>
      <c r="D37" s="60"/>
      <c r="E37" s="96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7"/>
      <c r="R37" s="97"/>
      <c r="S37" s="97"/>
      <c r="T37" s="97"/>
      <c r="U37" s="97"/>
      <c r="V37" s="16"/>
      <c r="W37" s="60"/>
      <c r="X37" s="16"/>
      <c r="Y37" s="71"/>
      <c r="Z37" s="71"/>
      <c r="AA37" s="71"/>
      <c r="AB37" s="71"/>
      <c r="AC37" s="71"/>
      <c r="AD37" s="71"/>
    </row>
    <row r="38" spans="1:30" x14ac:dyDescent="0.25">
      <c r="A38" s="79"/>
      <c r="B38" s="60"/>
      <c r="C38" s="16"/>
      <c r="D38" s="60"/>
      <c r="E38" s="96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7"/>
      <c r="R38" s="97"/>
      <c r="S38" s="97"/>
      <c r="T38" s="97"/>
      <c r="U38" s="97"/>
      <c r="V38" s="16"/>
      <c r="W38" s="60"/>
      <c r="X38" s="16"/>
      <c r="Y38" s="71"/>
      <c r="Z38" s="71"/>
      <c r="AA38" s="71"/>
      <c r="AB38" s="71"/>
      <c r="AC38" s="71"/>
      <c r="AD38" s="71"/>
    </row>
    <row r="39" spans="1:30" x14ac:dyDescent="0.25">
      <c r="A39" s="79"/>
      <c r="B39" s="60"/>
      <c r="C39" s="16"/>
      <c r="D39" s="60"/>
      <c r="E39" s="96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7"/>
      <c r="R39" s="97"/>
      <c r="S39" s="97"/>
      <c r="T39" s="97"/>
      <c r="U39" s="97"/>
      <c r="V39" s="16"/>
      <c r="W39" s="60"/>
      <c r="X39" s="16"/>
      <c r="Y39" s="71"/>
      <c r="Z39" s="71"/>
      <c r="AA39" s="71"/>
      <c r="AB39" s="71"/>
      <c r="AC39" s="71"/>
      <c r="AD39" s="71"/>
    </row>
    <row r="40" spans="1:30" x14ac:dyDescent="0.25">
      <c r="A40" s="79"/>
      <c r="B40" s="60"/>
      <c r="C40" s="16"/>
      <c r="D40" s="60"/>
      <c r="E40" s="96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7"/>
      <c r="R40" s="97"/>
      <c r="S40" s="97"/>
      <c r="T40" s="97"/>
      <c r="U40" s="97"/>
      <c r="V40" s="16"/>
      <c r="W40" s="60"/>
      <c r="X40" s="16"/>
      <c r="Y40" s="71"/>
      <c r="Z40" s="71"/>
      <c r="AA40" s="71"/>
      <c r="AB40" s="71"/>
      <c r="AC40" s="71"/>
      <c r="AD40" s="71"/>
    </row>
    <row r="41" spans="1:30" x14ac:dyDescent="0.25">
      <c r="A41" s="79"/>
      <c r="B41" s="60"/>
      <c r="C41" s="16"/>
      <c r="D41" s="60"/>
      <c r="E41" s="96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7"/>
      <c r="R41" s="97"/>
      <c r="S41" s="97"/>
      <c r="T41" s="97"/>
      <c r="U41" s="97"/>
      <c r="V41" s="16"/>
      <c r="W41" s="60"/>
      <c r="X41" s="16"/>
      <c r="Y41" s="71"/>
      <c r="Z41" s="71"/>
      <c r="AA41" s="71"/>
      <c r="AB41" s="71"/>
      <c r="AC41" s="71"/>
      <c r="AD41" s="71"/>
    </row>
    <row r="42" spans="1:30" x14ac:dyDescent="0.25">
      <c r="A42" s="79"/>
      <c r="B42" s="60"/>
      <c r="C42" s="16"/>
      <c r="D42" s="60"/>
      <c r="E42" s="96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7"/>
      <c r="R42" s="97"/>
      <c r="S42" s="97"/>
      <c r="T42" s="97"/>
      <c r="U42" s="97"/>
      <c r="V42" s="16"/>
      <c r="W42" s="60"/>
      <c r="X42" s="16"/>
      <c r="Y42" s="71"/>
      <c r="Z42" s="71"/>
      <c r="AA42" s="71"/>
      <c r="AB42" s="71"/>
      <c r="AC42" s="71"/>
      <c r="AD42" s="71"/>
    </row>
    <row r="43" spans="1:30" x14ac:dyDescent="0.25">
      <c r="A43" s="79"/>
      <c r="B43" s="60"/>
      <c r="C43" s="16"/>
      <c r="D43" s="60"/>
      <c r="E43" s="96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7"/>
      <c r="R43" s="97"/>
      <c r="S43" s="97"/>
      <c r="T43" s="97"/>
      <c r="U43" s="97"/>
      <c r="V43" s="16"/>
      <c r="W43" s="60"/>
      <c r="X43" s="16"/>
      <c r="Y43" s="71"/>
      <c r="Z43" s="71"/>
      <c r="AA43" s="71"/>
      <c r="AB43" s="71"/>
      <c r="AC43" s="71"/>
      <c r="AD43" s="71"/>
    </row>
    <row r="44" spans="1:30" x14ac:dyDescent="0.25">
      <c r="A44" s="79"/>
      <c r="B44" s="60"/>
      <c r="C44" s="16"/>
      <c r="D44" s="60"/>
      <c r="E44" s="96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7"/>
      <c r="R44" s="97"/>
      <c r="S44" s="97"/>
      <c r="T44" s="97"/>
      <c r="U44" s="97"/>
      <c r="V44" s="16"/>
      <c r="W44" s="60"/>
      <c r="X44" s="16"/>
      <c r="Y44" s="71"/>
      <c r="Z44" s="71"/>
      <c r="AA44" s="71"/>
      <c r="AB44" s="71"/>
      <c r="AC44" s="71"/>
      <c r="AD44" s="71"/>
    </row>
    <row r="45" spans="1:30" x14ac:dyDescent="0.25">
      <c r="A45" s="79"/>
      <c r="B45" s="60"/>
      <c r="C45" s="16"/>
      <c r="D45" s="60"/>
      <c r="E45" s="96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7"/>
      <c r="R45" s="97"/>
      <c r="S45" s="97"/>
      <c r="T45" s="97"/>
      <c r="U45" s="97"/>
      <c r="V45" s="16"/>
      <c r="W45" s="60"/>
      <c r="X45" s="16"/>
      <c r="Y45" s="71"/>
      <c r="Z45" s="71"/>
      <c r="AA45" s="71"/>
      <c r="AB45" s="71"/>
      <c r="AC45" s="71"/>
      <c r="AD45" s="71"/>
    </row>
    <row r="46" spans="1:30" x14ac:dyDescent="0.25">
      <c r="A46" s="79"/>
      <c r="B46" s="60"/>
      <c r="C46" s="16"/>
      <c r="D46" s="60"/>
      <c r="E46" s="96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7"/>
      <c r="R46" s="97"/>
      <c r="S46" s="97"/>
      <c r="T46" s="97"/>
      <c r="U46" s="97"/>
      <c r="V46" s="16"/>
      <c r="W46" s="60"/>
      <c r="X46" s="16"/>
      <c r="Y46" s="71"/>
      <c r="Z46" s="71"/>
      <c r="AA46" s="71"/>
      <c r="AB46" s="71"/>
      <c r="AC46" s="71"/>
      <c r="AD46" s="71"/>
    </row>
    <row r="47" spans="1:30" x14ac:dyDescent="0.25">
      <c r="A47" s="79"/>
      <c r="B47" s="60"/>
      <c r="C47" s="16"/>
      <c r="D47" s="60"/>
      <c r="E47" s="96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7"/>
      <c r="R47" s="97"/>
      <c r="S47" s="97"/>
      <c r="T47" s="97"/>
      <c r="U47" s="97"/>
      <c r="V47" s="16"/>
      <c r="W47" s="60"/>
      <c r="X47" s="16"/>
      <c r="Y47" s="71"/>
      <c r="Z47" s="71"/>
      <c r="AA47" s="71"/>
      <c r="AB47" s="71"/>
      <c r="AC47" s="71"/>
      <c r="AD47" s="71"/>
    </row>
    <row r="48" spans="1:30" x14ac:dyDescent="0.25">
      <c r="A48" s="79"/>
      <c r="B48" s="60"/>
      <c r="C48" s="16"/>
      <c r="D48" s="60"/>
      <c r="E48" s="96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7"/>
      <c r="R48" s="97"/>
      <c r="S48" s="97"/>
      <c r="T48" s="97"/>
      <c r="U48" s="97"/>
      <c r="V48" s="16"/>
      <c r="W48" s="60"/>
      <c r="X48" s="16"/>
      <c r="Y48" s="71"/>
      <c r="Z48" s="71"/>
      <c r="AA48" s="71"/>
      <c r="AB48" s="71"/>
      <c r="AC48" s="71"/>
      <c r="AD48" s="71"/>
    </row>
    <row r="49" spans="1:30" x14ac:dyDescent="0.25">
      <c r="A49" s="79"/>
      <c r="B49" s="60"/>
      <c r="C49" s="16"/>
      <c r="D49" s="60"/>
      <c r="E49" s="96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7"/>
      <c r="R49" s="97"/>
      <c r="S49" s="97"/>
      <c r="T49" s="97"/>
      <c r="U49" s="97"/>
      <c r="V49" s="16"/>
      <c r="W49" s="60"/>
      <c r="X49" s="16"/>
      <c r="Y49" s="71"/>
      <c r="Z49" s="71"/>
      <c r="AA49" s="71"/>
      <c r="AB49" s="71"/>
      <c r="AC49" s="71"/>
      <c r="AD49" s="71"/>
    </row>
    <row r="50" spans="1:30" x14ac:dyDescent="0.25">
      <c r="A50" s="79"/>
      <c r="B50" s="60"/>
      <c r="C50" s="16"/>
      <c r="D50" s="60"/>
      <c r="E50" s="96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7"/>
      <c r="R50" s="97"/>
      <c r="S50" s="97"/>
      <c r="T50" s="97"/>
      <c r="U50" s="97"/>
      <c r="V50" s="16"/>
      <c r="W50" s="60"/>
      <c r="X50" s="16"/>
      <c r="Y50" s="71"/>
      <c r="Z50" s="71"/>
      <c r="AA50" s="71"/>
      <c r="AB50" s="71"/>
      <c r="AC50" s="71"/>
      <c r="AD50" s="71"/>
    </row>
    <row r="51" spans="1:30" x14ac:dyDescent="0.25">
      <c r="A51" s="79"/>
      <c r="B51" s="60"/>
      <c r="C51" s="16"/>
      <c r="D51" s="60"/>
      <c r="E51" s="96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7"/>
      <c r="R51" s="97"/>
      <c r="S51" s="97"/>
      <c r="T51" s="97"/>
      <c r="U51" s="97"/>
      <c r="V51" s="16"/>
      <c r="W51" s="60"/>
      <c r="X51" s="16"/>
      <c r="Y51" s="71"/>
      <c r="Z51" s="71"/>
      <c r="AA51" s="71"/>
      <c r="AB51" s="71"/>
      <c r="AC51" s="71"/>
      <c r="AD51" s="71"/>
    </row>
    <row r="52" spans="1:30" x14ac:dyDescent="0.25">
      <c r="A52" s="79"/>
      <c r="B52" s="60"/>
      <c r="C52" s="16"/>
      <c r="D52" s="60"/>
      <c r="E52" s="96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7"/>
      <c r="R52" s="97"/>
      <c r="S52" s="97"/>
      <c r="T52" s="97"/>
      <c r="U52" s="97"/>
      <c r="V52" s="16"/>
      <c r="W52" s="60"/>
      <c r="X52" s="16"/>
      <c r="Y52" s="71"/>
      <c r="Z52" s="71"/>
      <c r="AA52" s="71"/>
      <c r="AB52" s="71"/>
      <c r="AC52" s="71"/>
      <c r="AD52" s="71"/>
    </row>
    <row r="53" spans="1:30" x14ac:dyDescent="0.25">
      <c r="A53" s="79"/>
      <c r="B53" s="60"/>
      <c r="C53" s="16"/>
      <c r="D53" s="60"/>
      <c r="E53" s="96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7"/>
      <c r="R53" s="97"/>
      <c r="S53" s="97"/>
      <c r="T53" s="97"/>
      <c r="U53" s="97"/>
      <c r="V53" s="16"/>
      <c r="W53" s="60"/>
      <c r="X53" s="16"/>
      <c r="Y53" s="71"/>
      <c r="Z53" s="71"/>
      <c r="AA53" s="71"/>
      <c r="AB53" s="71"/>
      <c r="AC53" s="71"/>
      <c r="AD53" s="71"/>
    </row>
    <row r="54" spans="1:30" x14ac:dyDescent="0.25">
      <c r="A54" s="79"/>
      <c r="B54" s="60"/>
      <c r="C54" s="16"/>
      <c r="D54" s="60"/>
      <c r="E54" s="96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7"/>
      <c r="R54" s="97"/>
      <c r="S54" s="97"/>
      <c r="T54" s="97"/>
      <c r="U54" s="97"/>
      <c r="V54" s="16"/>
      <c r="W54" s="60"/>
      <c r="X54" s="16"/>
      <c r="Y54" s="71"/>
      <c r="Z54" s="71"/>
      <c r="AA54" s="71"/>
      <c r="AB54" s="71"/>
      <c r="AC54" s="71"/>
      <c r="AD54" s="71"/>
    </row>
    <row r="55" spans="1:30" x14ac:dyDescent="0.25">
      <c r="A55" s="79"/>
      <c r="B55" s="60"/>
      <c r="C55" s="16"/>
      <c r="D55" s="60"/>
      <c r="E55" s="96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7"/>
      <c r="R55" s="97"/>
      <c r="S55" s="97"/>
      <c r="T55" s="97"/>
      <c r="U55" s="97"/>
      <c r="V55" s="16"/>
      <c r="W55" s="60"/>
      <c r="X55" s="16"/>
      <c r="Y55" s="71"/>
      <c r="Z55" s="71"/>
      <c r="AA55" s="71"/>
      <c r="AB55" s="71"/>
      <c r="AC55" s="71"/>
      <c r="AD55" s="71"/>
    </row>
    <row r="56" spans="1:30" x14ac:dyDescent="0.25">
      <c r="A56" s="79"/>
      <c r="B56" s="60"/>
      <c r="C56" s="16"/>
      <c r="D56" s="60"/>
      <c r="E56" s="96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7"/>
      <c r="R56" s="97"/>
      <c r="S56" s="97"/>
      <c r="T56" s="97"/>
      <c r="U56" s="97"/>
      <c r="V56" s="16"/>
      <c r="W56" s="60"/>
      <c r="X56" s="16"/>
      <c r="Y56" s="71"/>
      <c r="Z56" s="71"/>
      <c r="AA56" s="71"/>
      <c r="AB56" s="71"/>
      <c r="AC56" s="71"/>
      <c r="AD56" s="7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2020-09-08T07:48:04Z</dcterms:modified>
</cp:coreProperties>
</file>