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AG22" i="2" l="1"/>
  <c r="AS23" i="2"/>
  <c r="AR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K29" i="2" s="1"/>
  <c r="I23" i="2"/>
  <c r="I27" i="2" s="1"/>
  <c r="I29" i="2" s="1"/>
  <c r="H23" i="2"/>
  <c r="H27" i="2" s="1"/>
  <c r="G23" i="2"/>
  <c r="G27" i="2" s="1"/>
  <c r="G29" i="2" s="1"/>
  <c r="F23" i="2"/>
  <c r="F27" i="2" s="1"/>
  <c r="E23" i="2"/>
  <c r="E27" i="2" s="1"/>
  <c r="E29" i="2" l="1"/>
  <c r="F28" i="2"/>
  <c r="H28" i="2"/>
  <c r="M28" i="2" s="1"/>
  <c r="F29" i="2"/>
  <c r="J29" i="2"/>
  <c r="J28" i="2"/>
  <c r="L28" i="2"/>
  <c r="H29" i="2"/>
  <c r="M29" i="2" s="1"/>
  <c r="AF23" i="2"/>
  <c r="N28" i="2" l="1"/>
  <c r="N29" i="2"/>
  <c r="L29" i="2"/>
</calcChain>
</file>

<file path=xl/sharedStrings.xml><?xml version="1.0" encoding="utf-8"?>
<sst xmlns="http://schemas.openxmlformats.org/spreadsheetml/2006/main" count="117" uniqueCount="49">
  <si>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</si>
  <si>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</si>
  <si>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</si>
  <si>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</si>
  <si>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</si>
  <si>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</si>
  <si>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</si>
  <si>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</si>
  <si>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</si>
  <si>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</si>
  <si>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</si>
  <si>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</si>
  <si>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</si>
  <si>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</si>
  <si>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</si>
  <si>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Polte = Oulun Polte  (2007)</t>
  </si>
  <si>
    <t>10.</t>
  </si>
  <si>
    <t>KeMu</t>
  </si>
  <si>
    <t>Sami Laine</t>
  </si>
  <si>
    <t>NaPa</t>
  </si>
  <si>
    <t>SiKi</t>
  </si>
  <si>
    <t>Polte</t>
  </si>
  <si>
    <t>18.9.1974   Suomussalmi</t>
  </si>
  <si>
    <t>NS</t>
  </si>
  <si>
    <t>SuRa = Suomussalmen Rasti  (1952),  kasvattajaseura</t>
  </si>
  <si>
    <t>NS = Nurmeksen Sepot  (1915)</t>
  </si>
  <si>
    <t>KeMu = Kuopion Kelta-Mustat  (1950)</t>
  </si>
  <si>
    <t>8.</t>
  </si>
  <si>
    <t>6.</t>
  </si>
  <si>
    <t>7.</t>
  </si>
  <si>
    <t>4.</t>
  </si>
  <si>
    <t>1.</t>
  </si>
  <si>
    <t>5.</t>
  </si>
  <si>
    <t>9.</t>
  </si>
  <si>
    <t>NaPa = Napapiirin Pesis-Team  (1998)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</si>
  <si>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</si>
  <si>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</si>
  <si>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</si>
  <si>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</si>
  <si>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</si>
  <si>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</si>
  <si>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</si>
  <si>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</si>
  <si>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</si>
  <si>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</si>
  <si>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</si>
  <si>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2.</t>
  </si>
  <si>
    <t>SiiPe  2</t>
  </si>
  <si>
    <t>SiiPe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</si>
</sst>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22</v>
      </c>
      <c r="F1" s="5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39" t="s">
        <v>37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1992</v>
      </c>
      <c r="Y4" s="22" t="s">
        <v>28</v>
      </c>
      <c r="Z4" s="70" t="s">
        <v>47</v>
      </c>
      <c r="AA4" s="22">
        <v>2</v>
      </c>
      <c r="AB4" s="22">
        <v>0</v>
      </c>
      <c r="AC4" s="22">
        <v>0</v>
      </c>
      <c r="AD4" s="22">
        <v>0</v>
      </c>
      <c r="AE4" s="22"/>
      <c r="AF4" s="28"/>
      <c r="AG4" s="69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2"/>
      <c r="Z5" s="70"/>
      <c r="AA5" s="22"/>
      <c r="AB5" s="22"/>
      <c r="AC5" s="22"/>
      <c r="AD5" s="22"/>
      <c r="AE5" s="22"/>
      <c r="AF5" s="28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1998</v>
      </c>
      <c r="Y6" s="22" t="s">
        <v>29</v>
      </c>
      <c r="Z6" s="43" t="s">
        <v>23</v>
      </c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1999</v>
      </c>
      <c r="C7" s="35" t="s">
        <v>16</v>
      </c>
      <c r="D7" s="43" t="s">
        <v>17</v>
      </c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22"/>
      <c r="Z7" s="43"/>
      <c r="AA7" s="22"/>
      <c r="AB7" s="22"/>
      <c r="AC7" s="22"/>
      <c r="AD7" s="22"/>
      <c r="AE7" s="22"/>
      <c r="AF7" s="28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2"/>
      <c r="Z8" s="43"/>
      <c r="AA8" s="22"/>
      <c r="AB8" s="22"/>
      <c r="AC8" s="22"/>
      <c r="AD8" s="22"/>
      <c r="AE8" s="22"/>
      <c r="AF8" s="28"/>
      <c r="AG8" s="69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2002</v>
      </c>
      <c r="Y9" s="22" t="s">
        <v>16</v>
      </c>
      <c r="Z9" s="43" t="s">
        <v>19</v>
      </c>
      <c r="AA9" s="22">
        <v>16</v>
      </c>
      <c r="AB9" s="22">
        <v>0</v>
      </c>
      <c r="AC9" s="22">
        <v>1</v>
      </c>
      <c r="AD9" s="22">
        <v>14</v>
      </c>
      <c r="AE9" s="22">
        <v>70</v>
      </c>
      <c r="AF9" s="28">
        <v>0.59319999999999995</v>
      </c>
      <c r="AG9" s="69">
        <v>118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2003</v>
      </c>
      <c r="Y10" s="22" t="s">
        <v>27</v>
      </c>
      <c r="Z10" s="43" t="s">
        <v>19</v>
      </c>
      <c r="AA10" s="22">
        <v>16</v>
      </c>
      <c r="AB10" s="22">
        <v>0</v>
      </c>
      <c r="AC10" s="22">
        <v>5</v>
      </c>
      <c r="AD10" s="22">
        <v>19</v>
      </c>
      <c r="AE10" s="22">
        <v>86</v>
      </c>
      <c r="AF10" s="28">
        <v>0.62309999999999999</v>
      </c>
      <c r="AG10" s="69">
        <v>138</v>
      </c>
      <c r="AH10" s="13"/>
      <c r="AI10" s="13"/>
      <c r="AJ10" s="13"/>
      <c r="AK10" s="13" t="s">
        <v>32</v>
      </c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2004</v>
      </c>
      <c r="Y11" s="22" t="s">
        <v>28</v>
      </c>
      <c r="Z11" s="43" t="s">
        <v>19</v>
      </c>
      <c r="AA11" s="22">
        <v>18</v>
      </c>
      <c r="AB11" s="22">
        <v>1</v>
      </c>
      <c r="AC11" s="22">
        <v>7</v>
      </c>
      <c r="AD11" s="22">
        <v>29</v>
      </c>
      <c r="AE11" s="22">
        <v>119</v>
      </c>
      <c r="AF11" s="28">
        <v>0.71250000000000002</v>
      </c>
      <c r="AG11" s="69">
        <v>167</v>
      </c>
      <c r="AH11" s="13"/>
      <c r="AI11" s="13" t="s">
        <v>16</v>
      </c>
      <c r="AJ11" s="13"/>
      <c r="AK11" s="22" t="s">
        <v>31</v>
      </c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2005</v>
      </c>
      <c r="Y12" s="22" t="s">
        <v>29</v>
      </c>
      <c r="Z12" s="43" t="s">
        <v>20</v>
      </c>
      <c r="AA12" s="22">
        <v>17</v>
      </c>
      <c r="AB12" s="22">
        <v>0</v>
      </c>
      <c r="AC12" s="22">
        <v>2</v>
      </c>
      <c r="AD12" s="22">
        <v>29</v>
      </c>
      <c r="AE12" s="22">
        <v>87</v>
      </c>
      <c r="AF12" s="28">
        <v>0.60409999999999997</v>
      </c>
      <c r="AG12" s="69">
        <v>144</v>
      </c>
      <c r="AH12" s="13"/>
      <c r="AI12" s="13" t="s">
        <v>27</v>
      </c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2006</v>
      </c>
      <c r="Y13" s="22" t="s">
        <v>29</v>
      </c>
      <c r="Z13" s="43" t="s">
        <v>20</v>
      </c>
      <c r="AA13" s="22">
        <v>15</v>
      </c>
      <c r="AB13" s="22">
        <v>0</v>
      </c>
      <c r="AC13" s="22">
        <v>4</v>
      </c>
      <c r="AD13" s="22">
        <v>29</v>
      </c>
      <c r="AE13" s="22">
        <v>78</v>
      </c>
      <c r="AF13" s="28">
        <v>0.60929999999999995</v>
      </c>
      <c r="AG13" s="69">
        <v>128</v>
      </c>
      <c r="AH13" s="13"/>
      <c r="AI13" s="13" t="s">
        <v>16</v>
      </c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2007</v>
      </c>
      <c r="Y14" s="22" t="s">
        <v>30</v>
      </c>
      <c r="Z14" s="43" t="s">
        <v>20</v>
      </c>
      <c r="AA14" s="22">
        <v>18</v>
      </c>
      <c r="AB14" s="22">
        <v>6</v>
      </c>
      <c r="AC14" s="22">
        <v>6</v>
      </c>
      <c r="AD14" s="22">
        <v>55</v>
      </c>
      <c r="AE14" s="22">
        <v>126</v>
      </c>
      <c r="AF14" s="28">
        <v>0.76819999999999999</v>
      </c>
      <c r="AG14" s="69">
        <v>164</v>
      </c>
      <c r="AH14" s="13"/>
      <c r="AI14" s="22" t="s">
        <v>31</v>
      </c>
      <c r="AJ14" s="22" t="s">
        <v>45</v>
      </c>
      <c r="AK14" s="22" t="s">
        <v>46</v>
      </c>
      <c r="AL14" s="18"/>
      <c r="AM14" s="22">
        <v>2</v>
      </c>
      <c r="AN14" s="22">
        <v>0</v>
      </c>
      <c r="AO14" s="22">
        <v>0</v>
      </c>
      <c r="AP14" s="22">
        <v>0</v>
      </c>
      <c r="AQ14" s="22">
        <v>7</v>
      </c>
      <c r="AR14" s="47">
        <v>0.63629999999999998</v>
      </c>
      <c r="AS14" s="1">
        <v>11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2008</v>
      </c>
      <c r="Y15" s="22" t="s">
        <v>31</v>
      </c>
      <c r="Z15" s="43" t="s">
        <v>21</v>
      </c>
      <c r="AA15" s="22">
        <v>11</v>
      </c>
      <c r="AB15" s="22">
        <v>3</v>
      </c>
      <c r="AC15" s="22">
        <v>8</v>
      </c>
      <c r="AD15" s="22">
        <v>31</v>
      </c>
      <c r="AE15" s="22">
        <v>64</v>
      </c>
      <c r="AF15" s="28">
        <v>0.71909999999999996</v>
      </c>
      <c r="AG15" s="69">
        <v>89</v>
      </c>
      <c r="AH15" s="13"/>
      <c r="AI15" s="22" t="s">
        <v>31</v>
      </c>
      <c r="AJ15" s="22" t="s">
        <v>46</v>
      </c>
      <c r="AK15" s="13" t="s">
        <v>30</v>
      </c>
      <c r="AL15" s="18"/>
      <c r="AM15" s="22">
        <v>7</v>
      </c>
      <c r="AN15" s="22">
        <v>0</v>
      </c>
      <c r="AO15" s="22">
        <v>1</v>
      </c>
      <c r="AP15" s="22">
        <v>11</v>
      </c>
      <c r="AQ15" s="22">
        <v>35</v>
      </c>
      <c r="AR15" s="47">
        <v>0.57369999999999999</v>
      </c>
      <c r="AS15" s="1">
        <v>61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2009</v>
      </c>
      <c r="Y16" s="22" t="s">
        <v>32</v>
      </c>
      <c r="Z16" s="43" t="s">
        <v>20</v>
      </c>
      <c r="AA16" s="22">
        <v>13</v>
      </c>
      <c r="AB16" s="22">
        <v>1</v>
      </c>
      <c r="AC16" s="22">
        <v>6</v>
      </c>
      <c r="AD16" s="22">
        <v>20</v>
      </c>
      <c r="AE16" s="22">
        <v>75</v>
      </c>
      <c r="AF16" s="28">
        <v>0.72109999999999996</v>
      </c>
      <c r="AG16" s="69">
        <v>104</v>
      </c>
      <c r="AH16" s="13"/>
      <c r="AI16" s="13" t="s">
        <v>28</v>
      </c>
      <c r="AJ16" s="13" t="s">
        <v>33</v>
      </c>
      <c r="AK16" s="13" t="s">
        <v>28</v>
      </c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22"/>
      <c r="Z17" s="43"/>
      <c r="AA17" s="22"/>
      <c r="AB17" s="22"/>
      <c r="AC17" s="22"/>
      <c r="AD17" s="22"/>
      <c r="AE17" s="22"/>
      <c r="AF17" s="28"/>
      <c r="AG17" s="69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2012</v>
      </c>
      <c r="Y18" s="22" t="s">
        <v>16</v>
      </c>
      <c r="Z18" s="43" t="s">
        <v>19</v>
      </c>
      <c r="AA18" s="22">
        <v>13</v>
      </c>
      <c r="AB18" s="22">
        <v>1</v>
      </c>
      <c r="AC18" s="22">
        <v>7</v>
      </c>
      <c r="AD18" s="22">
        <v>13</v>
      </c>
      <c r="AE18" s="22">
        <v>51</v>
      </c>
      <c r="AF18" s="28">
        <v>0.55430000000000001</v>
      </c>
      <c r="AG18" s="69">
        <v>92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2013</v>
      </c>
      <c r="Y19" s="22" t="s">
        <v>33</v>
      </c>
      <c r="Z19" s="43" t="s">
        <v>19</v>
      </c>
      <c r="AA19" s="22">
        <v>5</v>
      </c>
      <c r="AB19" s="22">
        <v>0</v>
      </c>
      <c r="AC19" s="22">
        <v>1</v>
      </c>
      <c r="AD19" s="22">
        <v>3</v>
      </c>
      <c r="AE19" s="22">
        <v>16</v>
      </c>
      <c r="AF19" s="28">
        <v>0.5</v>
      </c>
      <c r="AG19" s="69">
        <v>32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/>
      <c r="Y20" s="22"/>
      <c r="Z20" s="43"/>
      <c r="AA20" s="22"/>
      <c r="AB20" s="22"/>
      <c r="AC20" s="22"/>
      <c r="AD20" s="22"/>
      <c r="AE20" s="22"/>
      <c r="AF20" s="28"/>
      <c r="AG20" s="69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2017</v>
      </c>
      <c r="Y21" s="22" t="s">
        <v>33</v>
      </c>
      <c r="Z21" s="43" t="s">
        <v>19</v>
      </c>
      <c r="AA21" s="22">
        <v>8</v>
      </c>
      <c r="AB21" s="22">
        <v>0</v>
      </c>
      <c r="AC21" s="22">
        <v>4</v>
      </c>
      <c r="AD21" s="22">
        <v>5</v>
      </c>
      <c r="AE21" s="22">
        <v>29</v>
      </c>
      <c r="AF21" s="28">
        <v>0.59179999999999999</v>
      </c>
      <c r="AG21" s="69">
        <v>49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5"/>
      <c r="D22" s="43"/>
      <c r="E22" s="22"/>
      <c r="F22" s="22"/>
      <c r="G22" s="22"/>
      <c r="H22" s="34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4"/>
      <c r="T22" s="22"/>
      <c r="U22" s="22"/>
      <c r="V22" s="46"/>
      <c r="W22" s="21"/>
      <c r="X22" s="22">
        <v>2018</v>
      </c>
      <c r="Y22" s="22" t="s">
        <v>33</v>
      </c>
      <c r="Z22" s="43" t="s">
        <v>19</v>
      </c>
      <c r="AA22" s="22">
        <v>6</v>
      </c>
      <c r="AB22" s="22">
        <v>0</v>
      </c>
      <c r="AC22" s="22">
        <v>2</v>
      </c>
      <c r="AD22" s="22">
        <v>2</v>
      </c>
      <c r="AE22" s="22">
        <v>22</v>
      </c>
      <c r="AF22" s="28">
        <v>0.66659999999999997</v>
      </c>
      <c r="AG22" s="69">
        <f>PRODUCT(AE22/AF22)</f>
        <v>33.003300330033007</v>
      </c>
      <c r="AH22" s="13"/>
      <c r="AI22" s="13"/>
      <c r="AJ22" s="13"/>
      <c r="AK22" s="13"/>
      <c r="AL22" s="18"/>
      <c r="AM22" s="43"/>
      <c r="AN22" s="43"/>
      <c r="AO22" s="43"/>
      <c r="AP22" s="43"/>
      <c r="AQ22" s="43"/>
      <c r="AR22" s="27"/>
      <c r="AS22" s="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48" t="s">
        <v>40</v>
      </c>
      <c r="C23" s="49"/>
      <c r="D23" s="50"/>
      <c r="E23" s="51">
        <f>SUM(E6:E22)</f>
        <v>0</v>
      </c>
      <c r="F23" s="51">
        <f>SUM(F6:F22)</f>
        <v>0</v>
      </c>
      <c r="G23" s="51">
        <f>SUM(G6:G22)</f>
        <v>0</v>
      </c>
      <c r="H23" s="51">
        <f>SUM(H6:H22)</f>
        <v>0</v>
      </c>
      <c r="I23" s="51">
        <f>SUM(I6:I22)</f>
        <v>0</v>
      </c>
      <c r="J23" s="52">
        <v>0</v>
      </c>
      <c r="K23" s="38">
        <f>SUM(K6:K22)</f>
        <v>0</v>
      </c>
      <c r="L23" s="17"/>
      <c r="M23" s="15"/>
      <c r="N23" s="53"/>
      <c r="O23" s="54"/>
      <c r="P23" s="18"/>
      <c r="Q23" s="51">
        <f>SUM(Q6:Q22)</f>
        <v>0</v>
      </c>
      <c r="R23" s="51">
        <f>SUM(R6:R22)</f>
        <v>0</v>
      </c>
      <c r="S23" s="51">
        <f>SUM(S6:S22)</f>
        <v>0</v>
      </c>
      <c r="T23" s="51">
        <f>SUM(T6:T22)</f>
        <v>0</v>
      </c>
      <c r="U23" s="51">
        <f>SUM(U6:U22)</f>
        <v>0</v>
      </c>
      <c r="V23" s="23">
        <v>0</v>
      </c>
      <c r="W23" s="38">
        <f>SUM(W6:W22)</f>
        <v>0</v>
      </c>
      <c r="X23" s="11" t="s">
        <v>40</v>
      </c>
      <c r="Y23" s="12"/>
      <c r="Z23" s="10"/>
      <c r="AA23" s="51">
        <f>SUM(AA6:AA22)</f>
        <v>156</v>
      </c>
      <c r="AB23" s="51">
        <f>SUM(AB6:AB22)</f>
        <v>12</v>
      </c>
      <c r="AC23" s="51">
        <f>SUM(AC6:AC22)</f>
        <v>53</v>
      </c>
      <c r="AD23" s="51">
        <f>SUM(AD6:AD22)</f>
        <v>249</v>
      </c>
      <c r="AE23" s="51">
        <f>SUM(AE6:AE22)</f>
        <v>823</v>
      </c>
      <c r="AF23" s="52">
        <f>PRODUCT(AE23/AG23)</f>
        <v>0.65421132025972328</v>
      </c>
      <c r="AG23" s="38">
        <f>SUM(AG6:AG22)</f>
        <v>1258.003300330033</v>
      </c>
      <c r="AH23" s="17"/>
      <c r="AI23" s="15"/>
      <c r="AJ23" s="53"/>
      <c r="AK23" s="54"/>
      <c r="AL23" s="18"/>
      <c r="AM23" s="51">
        <f>SUM(AM6:AM22)</f>
        <v>9</v>
      </c>
      <c r="AN23" s="51">
        <f>SUM(AN6:AN22)</f>
        <v>0</v>
      </c>
      <c r="AO23" s="51">
        <f>SUM(AO6:AO22)</f>
        <v>1</v>
      </c>
      <c r="AP23" s="51">
        <f>SUM(AP6:AP22)</f>
        <v>11</v>
      </c>
      <c r="AQ23" s="51">
        <f>SUM(AQ6:AQ22)</f>
        <v>42</v>
      </c>
      <c r="AR23" s="52">
        <f>PRODUCT(AQ23/AS23)</f>
        <v>0.58333333333333337</v>
      </c>
      <c r="AS23" s="42">
        <f>SUM(AS6:AS22)</f>
        <v>72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55"/>
      <c r="K24" s="21"/>
      <c r="L24" s="18"/>
      <c r="M24" s="18"/>
      <c r="N24" s="18"/>
      <c r="O24" s="18"/>
      <c r="P24" s="24"/>
      <c r="Q24" s="24"/>
      <c r="R24" s="25"/>
      <c r="S24" s="24"/>
      <c r="T24" s="24"/>
      <c r="U24" s="18"/>
      <c r="V24" s="18"/>
      <c r="W24" s="21"/>
      <c r="X24" s="24"/>
      <c r="Y24" s="24"/>
      <c r="Z24" s="24"/>
      <c r="AA24" s="24"/>
      <c r="AB24" s="24"/>
      <c r="AC24" s="24"/>
      <c r="AD24" s="24"/>
      <c r="AE24" s="24"/>
      <c r="AF24" s="55"/>
      <c r="AG24" s="21"/>
      <c r="AH24" s="18"/>
      <c r="AI24" s="18"/>
      <c r="AJ24" s="18"/>
      <c r="AK24" s="18"/>
      <c r="AL24" s="24"/>
      <c r="AM24" s="24"/>
      <c r="AN24" s="25"/>
      <c r="AO24" s="24"/>
      <c r="AP24" s="24"/>
      <c r="AQ24" s="18"/>
      <c r="AR24" s="18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56" t="s">
        <v>41</v>
      </c>
      <c r="C25" s="57"/>
      <c r="D25" s="58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42</v>
      </c>
      <c r="O25" s="13" t="s">
        <v>43</v>
      </c>
      <c r="Q25" s="25"/>
      <c r="R25" s="25" t="s">
        <v>12</v>
      </c>
      <c r="S25" s="25"/>
      <c r="T25" s="24" t="s">
        <v>24</v>
      </c>
      <c r="U25" s="18"/>
      <c r="V25" s="21"/>
      <c r="W25" s="21"/>
      <c r="X25" s="59"/>
      <c r="Y25" s="59"/>
      <c r="Z25" s="59"/>
      <c r="AA25" s="59"/>
      <c r="AB25" s="59"/>
      <c r="AC25" s="25"/>
      <c r="AD25" s="25"/>
      <c r="AE25" s="25"/>
      <c r="AF25" s="24"/>
      <c r="AG25" s="24"/>
      <c r="AH25" s="24"/>
      <c r="AI25" s="24"/>
      <c r="AJ25" s="24"/>
      <c r="AK25" s="24"/>
      <c r="AM25" s="21"/>
      <c r="AN25" s="59"/>
      <c r="AO25" s="59"/>
      <c r="AP25" s="59"/>
      <c r="AQ25" s="59"/>
      <c r="AR25" s="59"/>
      <c r="AS25" s="59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6" t="s">
        <v>44</v>
      </c>
      <c r="C26" s="7"/>
      <c r="D26" s="27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1">
        <v>0</v>
      </c>
      <c r="K26" s="24">
        <v>0</v>
      </c>
      <c r="L26" s="62">
        <v>0</v>
      </c>
      <c r="M26" s="62">
        <v>0</v>
      </c>
      <c r="N26" s="62">
        <v>0</v>
      </c>
      <c r="O26" s="62">
        <v>0</v>
      </c>
      <c r="Q26" s="25"/>
      <c r="R26" s="25"/>
      <c r="S26" s="25"/>
      <c r="T26" s="24" t="s">
        <v>48</v>
      </c>
      <c r="U26" s="24"/>
      <c r="V26" s="24"/>
      <c r="W26" s="24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5"/>
      <c r="AO26" s="25"/>
      <c r="AP26" s="25"/>
      <c r="AQ26" s="25"/>
      <c r="AR26" s="25"/>
      <c r="AS26" s="25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3" t="s">
        <v>14</v>
      </c>
      <c r="C27" s="64"/>
      <c r="D27" s="65"/>
      <c r="E27" s="60">
        <f>PRODUCT(E23+Q23)</f>
        <v>0</v>
      </c>
      <c r="F27" s="60">
        <f>PRODUCT(F23+R23)</f>
        <v>0</v>
      </c>
      <c r="G27" s="60">
        <f>PRODUCT(G23+S23)</f>
        <v>0</v>
      </c>
      <c r="H27" s="60">
        <f>PRODUCT(H23+T23)</f>
        <v>0</v>
      </c>
      <c r="I27" s="60">
        <f>PRODUCT(I23+U23)</f>
        <v>0</v>
      </c>
      <c r="J27" s="61">
        <v>0</v>
      </c>
      <c r="K27" s="24">
        <f>PRODUCT(K23+W23)</f>
        <v>0</v>
      </c>
      <c r="L27" s="62">
        <v>0</v>
      </c>
      <c r="M27" s="62">
        <v>0</v>
      </c>
      <c r="N27" s="62">
        <v>0</v>
      </c>
      <c r="O27" s="62">
        <v>0</v>
      </c>
      <c r="Q27" s="25"/>
      <c r="R27" s="25"/>
      <c r="S27" s="25"/>
      <c r="T27" s="24" t="s">
        <v>25</v>
      </c>
      <c r="U27" s="24"/>
      <c r="V27" s="24"/>
      <c r="W27" s="24"/>
      <c r="X27" s="24"/>
      <c r="Y27" s="24"/>
      <c r="Z27" s="24"/>
      <c r="AA27" s="24"/>
      <c r="AB27" s="24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0" t="s">
        <v>37</v>
      </c>
      <c r="C28" s="19"/>
      <c r="D28" s="29"/>
      <c r="E28" s="60">
        <f>PRODUCT(AA23+AM23)</f>
        <v>165</v>
      </c>
      <c r="F28" s="60">
        <f>PRODUCT(AB23+AN23)</f>
        <v>12</v>
      </c>
      <c r="G28" s="60">
        <f>PRODUCT(AC23+AO23)</f>
        <v>54</v>
      </c>
      <c r="H28" s="60">
        <f>PRODUCT(AD23+AP23)</f>
        <v>260</v>
      </c>
      <c r="I28" s="60">
        <f>PRODUCT(AE23+AQ23)</f>
        <v>865</v>
      </c>
      <c r="J28" s="61">
        <f>PRODUCT(I28/K28)</f>
        <v>0.65037432597750322</v>
      </c>
      <c r="K28" s="18">
        <f>PRODUCT(AG23+AS23)</f>
        <v>1330.003300330033</v>
      </c>
      <c r="L28" s="62">
        <f>PRODUCT((F28+G28)/E28)</f>
        <v>0.4</v>
      </c>
      <c r="M28" s="62">
        <f>PRODUCT(H28/E28)</f>
        <v>1.5757575757575757</v>
      </c>
      <c r="N28" s="62">
        <f>PRODUCT((F28+G28+H28)/E28)</f>
        <v>1.9757575757575758</v>
      </c>
      <c r="O28" s="62">
        <f>PRODUCT(I28/163)</f>
        <v>5.3067484662576687</v>
      </c>
      <c r="Q28" s="25"/>
      <c r="R28" s="25"/>
      <c r="S28" s="24"/>
      <c r="T28" s="24" t="s">
        <v>26</v>
      </c>
      <c r="U28" s="18"/>
      <c r="V28" s="18"/>
      <c r="W28" s="24"/>
      <c r="X28" s="24"/>
      <c r="Y28" s="24"/>
      <c r="Z28" s="24"/>
      <c r="AA28" s="24"/>
      <c r="AB28" s="24"/>
      <c r="AC28" s="25"/>
      <c r="AD28" s="25"/>
      <c r="AE28" s="25"/>
      <c r="AF28" s="25"/>
      <c r="AG28" s="25"/>
      <c r="AH28" s="25"/>
      <c r="AI28" s="25"/>
      <c r="AJ28" s="25"/>
      <c r="AK28" s="24"/>
      <c r="AL28" s="18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6" t="s">
        <v>40</v>
      </c>
      <c r="C29" s="67"/>
      <c r="D29" s="68"/>
      <c r="E29" s="60">
        <f>SUM(E26:E28)</f>
        <v>165</v>
      </c>
      <c r="F29" s="60">
        <f t="shared" ref="F29:I29" si="0">SUM(F26:F28)</f>
        <v>12</v>
      </c>
      <c r="G29" s="60">
        <f t="shared" si="0"/>
        <v>54</v>
      </c>
      <c r="H29" s="60">
        <f t="shared" si="0"/>
        <v>260</v>
      </c>
      <c r="I29" s="60">
        <f t="shared" si="0"/>
        <v>865</v>
      </c>
      <c r="J29" s="61">
        <f>PRODUCT(I29/K29)</f>
        <v>0.65037432597750322</v>
      </c>
      <c r="K29" s="24">
        <f>SUM(K26:K28)</f>
        <v>1330.003300330033</v>
      </c>
      <c r="L29" s="62">
        <f>PRODUCT((F29+G29)/E29)</f>
        <v>0.4</v>
      </c>
      <c r="M29" s="62">
        <f>PRODUCT(H29/E29)</f>
        <v>1.5757575757575757</v>
      </c>
      <c r="N29" s="62">
        <f>PRODUCT((F29+G29+H29)/E29)</f>
        <v>1.9757575757575758</v>
      </c>
      <c r="O29" s="62">
        <v>5.31</v>
      </c>
      <c r="Q29" s="18"/>
      <c r="R29" s="18"/>
      <c r="S29" s="18"/>
      <c r="T29" s="24" t="s">
        <v>34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18"/>
      <c r="F30" s="18"/>
      <c r="G30" s="18"/>
      <c r="H30" s="18"/>
      <c r="I30" s="18"/>
      <c r="J30" s="24"/>
      <c r="K30" s="24"/>
      <c r="L30" s="18"/>
      <c r="M30" s="18"/>
      <c r="N30" s="18"/>
      <c r="O30" s="18"/>
      <c r="P30" s="24"/>
      <c r="Q30" s="24"/>
      <c r="R30" s="24"/>
      <c r="S30" s="24"/>
      <c r="T30" s="24" t="s">
        <v>13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 t="s">
        <v>15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18"/>
      <c r="AL194" s="18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2018-12-17T08:44:30Z</dcterms:modified>
</cp:coreProperties>
</file>