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J12" i="5" l="1"/>
  <c r="V12" i="5"/>
  <c r="H16" i="5"/>
  <c r="M16" i="5" s="1"/>
  <c r="E16" i="5"/>
  <c r="L16" i="5" s="1"/>
  <c r="G17" i="5"/>
  <c r="G18" i="5" s="1"/>
  <c r="E17" i="5"/>
  <c r="O17" i="5" s="1"/>
  <c r="K17" i="5"/>
  <c r="K18" i="5" s="1"/>
  <c r="F17" i="5"/>
  <c r="H17" i="5"/>
  <c r="H18" i="5" s="1"/>
  <c r="I16" i="5"/>
  <c r="AF12" i="5"/>
  <c r="N16" i="5" l="1"/>
  <c r="O16" i="5"/>
  <c r="J16" i="5"/>
  <c r="F18" i="5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<sst xmlns="http://schemas.openxmlformats.org/spreadsheetml/2006/main" count="90" uniqueCount="39">
  <si>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</si>
  <si>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</si>
  <si>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</si>
  <si>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</si>
  <si>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</si>
  <si>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</si>
  <si>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</si>
  <si>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</si>
  <si>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</si>
  <si>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</si>
  <si>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</si>
  <si>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</si>
  <si>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</si>
  <si>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</si>
  <si>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</si>
  <si>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</si>
  <si>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</si>
  <si>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</si>
  <si>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</si>
  <si>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</si>
  <si>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</si>
  <si>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</si>
  <si>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</si>
  <si>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</si>
  <si>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</si>
  <si>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Miika Laitamäki</t>
  </si>
  <si>
    <t>10.</t>
  </si>
  <si>
    <t>SMJ</t>
  </si>
  <si>
    <t>5.</t>
  </si>
  <si>
    <t>8.</t>
  </si>
  <si>
    <t>4.</t>
  </si>
  <si>
    <t>6.</t>
  </si>
  <si>
    <t>9.</t>
  </si>
  <si>
    <t>VäVi</t>
  </si>
  <si>
    <t>13.1.1997   Seinäjoki</t>
  </si>
  <si>
    <t>SMJ = Seinäjoen Maila-Jussit  (1932),  kasvattajaseura</t>
  </si>
  <si>
    <t>YKV</t>
  </si>
  <si>
    <t>YKV = Ylistaron Kilpa-Veljet  (1945)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</si>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</sst>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 t="s">
        <v>34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2013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2</v>
      </c>
      <c r="AE4" s="12">
        <v>7</v>
      </c>
      <c r="AF4" s="67">
        <v>0.24129999999999999</v>
      </c>
      <c r="AG4" s="10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2014</v>
      </c>
      <c r="Y5" s="12" t="s">
        <v>26</v>
      </c>
      <c r="Z5" s="1" t="s">
        <v>27</v>
      </c>
      <c r="AA5" s="12">
        <v>14</v>
      </c>
      <c r="AB5" s="12">
        <v>0</v>
      </c>
      <c r="AC5" s="12">
        <v>2</v>
      </c>
      <c r="AD5" s="12">
        <v>2</v>
      </c>
      <c r="AE5" s="12">
        <v>14</v>
      </c>
      <c r="AF5" s="67">
        <v>0.31809999999999999</v>
      </c>
      <c r="AG5" s="10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2015</v>
      </c>
      <c r="Y6" s="12" t="s">
        <v>28</v>
      </c>
      <c r="Z6" s="1" t="s">
        <v>27</v>
      </c>
      <c r="AA6" s="12">
        <v>13</v>
      </c>
      <c r="AB6" s="12">
        <v>0</v>
      </c>
      <c r="AC6" s="12">
        <v>1</v>
      </c>
      <c r="AD6" s="12">
        <v>3</v>
      </c>
      <c r="AE6" s="12">
        <v>27</v>
      </c>
      <c r="AF6" s="67">
        <v>0.42849999999999999</v>
      </c>
      <c r="AG6" s="10">
        <v>63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2016</v>
      </c>
      <c r="Y7" s="12" t="s">
        <v>29</v>
      </c>
      <c r="Z7" s="1" t="s">
        <v>27</v>
      </c>
      <c r="AA7" s="12">
        <v>16</v>
      </c>
      <c r="AB7" s="12">
        <v>4</v>
      </c>
      <c r="AC7" s="12">
        <v>7</v>
      </c>
      <c r="AD7" s="12">
        <v>26</v>
      </c>
      <c r="AE7" s="12">
        <v>96</v>
      </c>
      <c r="AF7" s="67">
        <v>0.68569999999999998</v>
      </c>
      <c r="AG7" s="10">
        <v>140</v>
      </c>
      <c r="AH7" s="7"/>
      <c r="AI7" s="7"/>
      <c r="AJ7" s="7"/>
      <c r="AK7" s="7" t="s">
        <v>30</v>
      </c>
      <c r="AL7" s="10"/>
      <c r="AM7" s="12"/>
      <c r="AN7" s="12"/>
      <c r="AO7" s="12"/>
      <c r="AP7" s="12"/>
      <c r="AQ7" s="12"/>
      <c r="AR7" s="64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2017</v>
      </c>
      <c r="Y8" s="12" t="s">
        <v>31</v>
      </c>
      <c r="Z8" s="1" t="s">
        <v>27</v>
      </c>
      <c r="AA8" s="12">
        <v>14</v>
      </c>
      <c r="AB8" s="12">
        <v>0</v>
      </c>
      <c r="AC8" s="12">
        <v>4</v>
      </c>
      <c r="AD8" s="12">
        <v>22</v>
      </c>
      <c r="AE8" s="12">
        <v>72</v>
      </c>
      <c r="AF8" s="67">
        <v>0.66049999999999998</v>
      </c>
      <c r="AG8" s="10">
        <v>109</v>
      </c>
      <c r="AH8" s="7"/>
      <c r="AI8" s="7" t="s">
        <v>30</v>
      </c>
      <c r="AJ8" s="7"/>
      <c r="AK8" s="7" t="s">
        <v>32</v>
      </c>
      <c r="AL8" s="10"/>
      <c r="AM8" s="12"/>
      <c r="AN8" s="12"/>
      <c r="AO8" s="12"/>
      <c r="AP8" s="12"/>
      <c r="AQ8" s="12"/>
      <c r="AR8" s="64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12">
        <v>2018</v>
      </c>
      <c r="C9" s="14" t="s">
        <v>28</v>
      </c>
      <c r="D9" s="1" t="s">
        <v>33</v>
      </c>
      <c r="E9" s="12">
        <v>10</v>
      </c>
      <c r="F9" s="12">
        <v>0</v>
      </c>
      <c r="G9" s="12">
        <v>0</v>
      </c>
      <c r="H9" s="13">
        <v>1</v>
      </c>
      <c r="I9" s="12">
        <v>17</v>
      </c>
      <c r="J9" s="67">
        <v>0.45939999999999998</v>
      </c>
      <c r="K9" s="15">
        <v>37</v>
      </c>
      <c r="L9" s="39"/>
      <c r="M9" s="7"/>
      <c r="N9" s="7"/>
      <c r="O9" s="7"/>
      <c r="P9" s="15"/>
      <c r="Q9" s="12">
        <v>3</v>
      </c>
      <c r="R9" s="12">
        <v>0</v>
      </c>
      <c r="S9" s="13">
        <v>2</v>
      </c>
      <c r="T9" s="12">
        <v>0</v>
      </c>
      <c r="U9" s="12">
        <v>9</v>
      </c>
      <c r="V9" s="64">
        <v>0.42849999999999999</v>
      </c>
      <c r="W9" s="10">
        <v>21</v>
      </c>
      <c r="X9" s="12">
        <v>2018</v>
      </c>
      <c r="Y9" s="12" t="s">
        <v>28</v>
      </c>
      <c r="Z9" s="1" t="s">
        <v>27</v>
      </c>
      <c r="AA9" s="12">
        <v>5</v>
      </c>
      <c r="AB9" s="12">
        <v>0</v>
      </c>
      <c r="AC9" s="12">
        <v>4</v>
      </c>
      <c r="AD9" s="12">
        <v>5</v>
      </c>
      <c r="AE9" s="12">
        <v>21</v>
      </c>
      <c r="AF9" s="67">
        <v>0.5675</v>
      </c>
      <c r="AG9" s="10">
        <v>37</v>
      </c>
      <c r="AH9" s="7"/>
      <c r="AI9" s="7"/>
      <c r="AJ9" s="7"/>
      <c r="AK9" s="7"/>
      <c r="AL9" s="10"/>
      <c r="AM9" s="1"/>
      <c r="AN9" s="12"/>
      <c r="AO9" s="12"/>
      <c r="AP9" s="12"/>
      <c r="AQ9" s="12"/>
      <c r="AR9" s="64"/>
      <c r="AS9" s="6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4"/>
      <c r="D10" s="1"/>
      <c r="E10" s="12"/>
      <c r="F10" s="12"/>
      <c r="G10" s="12"/>
      <c r="H10" s="13"/>
      <c r="I10" s="12"/>
      <c r="J10" s="67"/>
      <c r="K10" s="15"/>
      <c r="L10" s="39"/>
      <c r="M10" s="7"/>
      <c r="N10" s="7"/>
      <c r="O10" s="7"/>
      <c r="P10" s="15"/>
      <c r="Q10" s="12"/>
      <c r="R10" s="12"/>
      <c r="S10" s="13"/>
      <c r="T10" s="12"/>
      <c r="U10" s="12"/>
      <c r="V10" s="64"/>
      <c r="W10" s="10"/>
      <c r="X10" s="12">
        <v>2019</v>
      </c>
      <c r="Y10" s="12" t="s">
        <v>31</v>
      </c>
      <c r="Z10" s="1" t="s">
        <v>36</v>
      </c>
      <c r="AA10" s="12">
        <v>4</v>
      </c>
      <c r="AB10" s="12">
        <v>1</v>
      </c>
      <c r="AC10" s="12">
        <v>5</v>
      </c>
      <c r="AD10" s="12">
        <v>7</v>
      </c>
      <c r="AE10" s="12">
        <v>19</v>
      </c>
      <c r="AF10" s="67">
        <v>0.59370000000000001</v>
      </c>
      <c r="AG10" s="18">
        <v>32</v>
      </c>
      <c r="AH10" s="39"/>
      <c r="AI10" s="7"/>
      <c r="AJ10" s="7"/>
      <c r="AK10" s="7"/>
      <c r="AL10" s="10"/>
      <c r="AM10" s="1"/>
      <c r="AN10" s="12"/>
      <c r="AO10" s="12"/>
      <c r="AP10" s="12"/>
      <c r="AQ10" s="12"/>
      <c r="AR10" s="64"/>
      <c r="AS10" s="6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2"/>
      <c r="C11" s="12"/>
      <c r="D11" s="1"/>
      <c r="E11" s="12"/>
      <c r="F11" s="12"/>
      <c r="G11" s="12"/>
      <c r="H11" s="12"/>
      <c r="I11" s="12"/>
      <c r="J11" s="31"/>
      <c r="K11" s="18"/>
      <c r="L11" s="39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8"/>
      <c r="X11" s="12">
        <v>2020</v>
      </c>
      <c r="Y11" s="12" t="s">
        <v>38</v>
      </c>
      <c r="Z11" s="1" t="s">
        <v>36</v>
      </c>
      <c r="AA11" s="12">
        <v>8</v>
      </c>
      <c r="AB11" s="12">
        <v>0</v>
      </c>
      <c r="AC11" s="12">
        <v>3</v>
      </c>
      <c r="AD11" s="12">
        <v>7</v>
      </c>
      <c r="AE11" s="12">
        <v>19</v>
      </c>
      <c r="AF11" s="31">
        <v>0.38769999999999999</v>
      </c>
      <c r="AG11" s="18">
        <v>49</v>
      </c>
      <c r="AH11" s="39"/>
      <c r="AI11" s="7"/>
      <c r="AJ11" s="7"/>
      <c r="AK11" s="7"/>
      <c r="AL11" s="10"/>
      <c r="AM11" s="12"/>
      <c r="AN11" s="1"/>
      <c r="AO11" s="1"/>
      <c r="AP11" s="1"/>
      <c r="AQ11" s="1"/>
      <c r="AR11" s="51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60" t="s">
        <v>13</v>
      </c>
      <c r="C12" s="61"/>
      <c r="D12" s="62"/>
      <c r="E12" s="35">
        <f>SUM(E4:E11)</f>
        <v>10</v>
      </c>
      <c r="F12" s="35">
        <f>SUM(F4:F11)</f>
        <v>0</v>
      </c>
      <c r="G12" s="35">
        <f>SUM(G4:G11)</f>
        <v>0</v>
      </c>
      <c r="H12" s="35">
        <f>SUM(H4:H11)</f>
        <v>1</v>
      </c>
      <c r="I12" s="35">
        <f>SUM(I4:I11)</f>
        <v>17</v>
      </c>
      <c r="J12" s="36">
        <f>PRODUCT(I12/K12)</f>
        <v>0.45945945945945948</v>
      </c>
      <c r="K12" s="20">
        <f>SUM(K4:K11)</f>
        <v>37</v>
      </c>
      <c r="L12" s="17"/>
      <c r="M12" s="28"/>
      <c r="N12" s="40"/>
      <c r="O12" s="41"/>
      <c r="P12" s="10"/>
      <c r="Q12" s="35">
        <f>SUM(Q4:Q11)</f>
        <v>3</v>
      </c>
      <c r="R12" s="35">
        <f>SUM(R4:R11)</f>
        <v>0</v>
      </c>
      <c r="S12" s="35">
        <f>SUM(S4:S11)</f>
        <v>2</v>
      </c>
      <c r="T12" s="35">
        <f>SUM(T4:T11)</f>
        <v>0</v>
      </c>
      <c r="U12" s="35">
        <f>SUM(U4:U11)</f>
        <v>9</v>
      </c>
      <c r="V12" s="36">
        <f>PRODUCT(U12/W12)</f>
        <v>0.42857142857142855</v>
      </c>
      <c r="W12" s="20">
        <f>SUM(W4:W11)</f>
        <v>21</v>
      </c>
      <c r="X12" s="63" t="s">
        <v>13</v>
      </c>
      <c r="Y12" s="11"/>
      <c r="Z12" s="9"/>
      <c r="AA12" s="35">
        <f>SUM(AA4:AA11)</f>
        <v>81</v>
      </c>
      <c r="AB12" s="35">
        <f>SUM(AB4:AB11)</f>
        <v>5</v>
      </c>
      <c r="AC12" s="35">
        <f>SUM(AC4:AC11)</f>
        <v>26</v>
      </c>
      <c r="AD12" s="35">
        <f>SUM(AD4:AD11)</f>
        <v>74</v>
      </c>
      <c r="AE12" s="35">
        <f>SUM(AE4:AE11)</f>
        <v>275</v>
      </c>
      <c r="AF12" s="36">
        <f>PRODUCT(AE12/AG12)</f>
        <v>0.54671968190854869</v>
      </c>
      <c r="AG12" s="20">
        <f>SUM(AG4:AG11)</f>
        <v>503</v>
      </c>
      <c r="AH12" s="17"/>
      <c r="AI12" s="28"/>
      <c r="AJ12" s="40"/>
      <c r="AK12" s="41"/>
      <c r="AL12" s="10"/>
      <c r="AM12" s="35">
        <f>SUM(AM4:AM11)</f>
        <v>0</v>
      </c>
      <c r="AN12" s="35">
        <f>SUM(AN4:AN11)</f>
        <v>0</v>
      </c>
      <c r="AO12" s="35">
        <f>SUM(AO4:AO11)</f>
        <v>0</v>
      </c>
      <c r="AP12" s="35">
        <f>SUM(AP4:AP11)</f>
        <v>0</v>
      </c>
      <c r="AQ12" s="35">
        <f>SUM(AQ4:AQ11)</f>
        <v>0</v>
      </c>
      <c r="AR12" s="36">
        <v>0</v>
      </c>
      <c r="AS12" s="38">
        <f>SUM(AS4:AS11)</f>
        <v>0</v>
      </c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37"/>
      <c r="K13" s="18"/>
      <c r="L13" s="10"/>
      <c r="M13" s="10"/>
      <c r="N13" s="10"/>
      <c r="O13" s="10"/>
      <c r="P13" s="15"/>
      <c r="Q13" s="15"/>
      <c r="R13" s="16"/>
      <c r="S13" s="15"/>
      <c r="T13" s="15"/>
      <c r="U13" s="10"/>
      <c r="V13" s="10"/>
      <c r="W13" s="18"/>
      <c r="X13" s="15"/>
      <c r="Y13" s="15"/>
      <c r="Z13" s="15"/>
      <c r="AA13" s="15"/>
      <c r="AB13" s="15"/>
      <c r="AC13" s="15"/>
      <c r="AD13" s="15"/>
      <c r="AE13" s="15"/>
      <c r="AF13" s="37"/>
      <c r="AG13" s="18"/>
      <c r="AH13" s="10"/>
      <c r="AI13" s="10"/>
      <c r="AJ13" s="10"/>
      <c r="AK13" s="10"/>
      <c r="AL13" s="15"/>
      <c r="AM13" s="15"/>
      <c r="AN13" s="16"/>
      <c r="AO13" s="15"/>
      <c r="AP13" s="15"/>
      <c r="AQ13" s="10"/>
      <c r="AR13" s="10"/>
      <c r="AS13" s="18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6"/>
      <c r="R14" s="16" t="s">
        <v>10</v>
      </c>
      <c r="S14" s="16"/>
      <c r="T14" s="53" t="s">
        <v>35</v>
      </c>
      <c r="U14" s="10"/>
      <c r="V14" s="18"/>
      <c r="W14" s="18"/>
      <c r="X14" s="42"/>
      <c r="Y14" s="42"/>
      <c r="Z14" s="42"/>
      <c r="AA14" s="42"/>
      <c r="AB14" s="42"/>
      <c r="AC14" s="16"/>
      <c r="AD14" s="16"/>
      <c r="AE14" s="16"/>
      <c r="AF14" s="15"/>
      <c r="AG14" s="15"/>
      <c r="AH14" s="15"/>
      <c r="AI14" s="15"/>
      <c r="AJ14" s="15"/>
      <c r="AK14" s="15"/>
      <c r="AM14" s="18"/>
      <c r="AN14" s="42"/>
      <c r="AO14" s="42"/>
      <c r="AP14" s="42"/>
      <c r="AQ14" s="42"/>
      <c r="AR14" s="42"/>
      <c r="AS14" s="42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5">
        <v>0</v>
      </c>
      <c r="L15" s="52">
        <v>0</v>
      </c>
      <c r="M15" s="52">
        <v>0</v>
      </c>
      <c r="N15" s="52">
        <v>0</v>
      </c>
      <c r="O15" s="52">
        <v>0</v>
      </c>
      <c r="Q15" s="16"/>
      <c r="R15" s="16"/>
      <c r="S15" s="16"/>
      <c r="T15" s="53" t="s">
        <v>24</v>
      </c>
      <c r="U15" s="15"/>
      <c r="V15" s="15"/>
      <c r="W15" s="15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6"/>
      <c r="AO15" s="16"/>
      <c r="AP15" s="16"/>
      <c r="AQ15" s="16"/>
      <c r="AR15" s="16"/>
      <c r="AS15" s="16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32" t="s">
        <v>11</v>
      </c>
      <c r="C16" s="33"/>
      <c r="D16" s="34"/>
      <c r="E16" s="46">
        <f>PRODUCT(E12+Q12)</f>
        <v>13</v>
      </c>
      <c r="F16" s="46">
        <f>PRODUCT(F12+R12)</f>
        <v>0</v>
      </c>
      <c r="G16" s="46">
        <f>PRODUCT(G12+S12)</f>
        <v>2</v>
      </c>
      <c r="H16" s="46">
        <f>PRODUCT(H12+T12)</f>
        <v>1</v>
      </c>
      <c r="I16" s="46">
        <f>PRODUCT(I12+U12)</f>
        <v>26</v>
      </c>
      <c r="J16" s="59">
        <f>PRODUCT(I16/K16)</f>
        <v>0.44827586206896552</v>
      </c>
      <c r="K16" s="15">
        <f>PRODUCT(K12+W12)</f>
        <v>58</v>
      </c>
      <c r="L16" s="52">
        <f>PRODUCT((F16+G16)/E16)</f>
        <v>0.15384615384615385</v>
      </c>
      <c r="M16" s="52">
        <f>PRODUCT(H16/E16)</f>
        <v>7.6923076923076927E-2</v>
      </c>
      <c r="N16" s="52">
        <f>PRODUCT((F16+G16+H16)/E16)</f>
        <v>0.23076923076923078</v>
      </c>
      <c r="O16" s="52">
        <f>PRODUCT(I16/E16)</f>
        <v>2</v>
      </c>
      <c r="Q16" s="16"/>
      <c r="R16" s="16"/>
      <c r="S16" s="16"/>
      <c r="T16" s="53" t="s">
        <v>37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19" t="s">
        <v>12</v>
      </c>
      <c r="C17" s="30"/>
      <c r="D17" s="29"/>
      <c r="E17" s="46">
        <f>PRODUCT(AA12+AM12)</f>
        <v>81</v>
      </c>
      <c r="F17" s="46">
        <f>PRODUCT(AB12+AN12)</f>
        <v>5</v>
      </c>
      <c r="G17" s="46">
        <f>PRODUCT(AC12+AO12)</f>
        <v>26</v>
      </c>
      <c r="H17" s="46">
        <f>PRODUCT(AD12+AP12)</f>
        <v>74</v>
      </c>
      <c r="I17" s="46">
        <f>PRODUCT(AE12+AQ12)</f>
        <v>275</v>
      </c>
      <c r="J17" s="59">
        <f>PRODUCT(I17/K17)</f>
        <v>0.54671968190854869</v>
      </c>
      <c r="K17" s="10">
        <f>PRODUCT(AG12+AS12)</f>
        <v>503</v>
      </c>
      <c r="L17" s="52">
        <f>PRODUCT((F17+G17)/E17)</f>
        <v>0.38271604938271603</v>
      </c>
      <c r="M17" s="52">
        <f>PRODUCT(H17/E17)</f>
        <v>0.9135802469135802</v>
      </c>
      <c r="N17" s="52">
        <f>PRODUCT((F17+G17+H17)/E17)</f>
        <v>1.2962962962962963</v>
      </c>
      <c r="O17" s="52">
        <f>PRODUCT(I17/E17)</f>
        <v>3.3950617283950617</v>
      </c>
      <c r="Q17" s="16"/>
      <c r="R17" s="16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0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43" t="s">
        <v>13</v>
      </c>
      <c r="C18" s="44"/>
      <c r="D18" s="45"/>
      <c r="E18" s="46">
        <f>SUM(E15:E17)</f>
        <v>94</v>
      </c>
      <c r="F18" s="46">
        <f t="shared" ref="F18:I18" si="0">SUM(F15:F17)</f>
        <v>5</v>
      </c>
      <c r="G18" s="46">
        <f t="shared" si="0"/>
        <v>28</v>
      </c>
      <c r="H18" s="46">
        <f t="shared" si="0"/>
        <v>75</v>
      </c>
      <c r="I18" s="46">
        <f t="shared" si="0"/>
        <v>301</v>
      </c>
      <c r="J18" s="59">
        <f>PRODUCT(I18/K18)</f>
        <v>0.53654188948306591</v>
      </c>
      <c r="K18" s="15">
        <f>SUM(K15:K17)</f>
        <v>561</v>
      </c>
      <c r="L18" s="52">
        <f>PRODUCT((F18+G18)/E18)</f>
        <v>0.35106382978723405</v>
      </c>
      <c r="M18" s="52">
        <f>PRODUCT(H18/E18)</f>
        <v>0.7978723404255319</v>
      </c>
      <c r="N18" s="52">
        <f>PRODUCT((F18+G18+H18)/E18)</f>
        <v>1.1489361702127661</v>
      </c>
      <c r="O18" s="52">
        <f>PRODUCT(I18/E18)</f>
        <v>3.2021276595744679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0"/>
      <c r="F19" s="10"/>
      <c r="G19" s="10"/>
      <c r="H19" s="10"/>
      <c r="I19" s="10"/>
      <c r="J19" s="15"/>
      <c r="K19" s="15"/>
      <c r="L19" s="10"/>
      <c r="M19" s="10"/>
      <c r="N19" s="10"/>
      <c r="O19" s="10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0"/>
      <c r="U171" s="10"/>
      <c r="V171" s="10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0"/>
      <c r="AL183" s="10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</sheetData>
  <sortState ref="X10:AH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2020-09-04T08:03:19Z</dcterms:modified>
</cp:coreProperties>
</file>