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P14" i="5" l="1"/>
  <c r="O14" i="5"/>
  <c r="Q14" i="5" s="1"/>
  <c r="N14" i="5"/>
  <c r="F12" i="5"/>
  <c r="F11" i="5"/>
  <c r="F14" i="5" s="1"/>
  <c r="V8" i="5"/>
  <c r="U8" i="5"/>
  <c r="T8" i="5"/>
  <c r="S8" i="5"/>
  <c r="R8" i="5"/>
  <c r="P8" i="5"/>
  <c r="O8" i="5"/>
  <c r="N8" i="5"/>
  <c r="L8" i="5"/>
  <c r="G12" i="5" s="1"/>
  <c r="K8" i="5"/>
  <c r="J8" i="5"/>
  <c r="E12" i="5" s="1"/>
  <c r="G8" i="5"/>
  <c r="G11" i="5" s="1"/>
  <c r="G14" i="5" s="1"/>
  <c r="F8" i="5"/>
  <c r="H8" i="5" s="1"/>
  <c r="E8" i="5"/>
  <c r="E11" i="5" s="1"/>
  <c r="E14" i="5" s="1"/>
  <c r="H7" i="5"/>
  <c r="H6" i="5"/>
  <c r="H5" i="5"/>
  <c r="H14" i="5" l="1"/>
  <c r="H12" i="5"/>
  <c r="H11" i="5"/>
  <c r="O14" i="6"/>
  <c r="N14" i="6"/>
  <c r="M14" i="6"/>
  <c r="L14" i="6"/>
  <c r="K14" i="6"/>
  <c r="AS11" i="6"/>
  <c r="AQ11" i="6"/>
  <c r="AP11" i="6"/>
  <c r="AO11" i="6"/>
  <c r="AN11" i="6"/>
  <c r="AM11" i="6"/>
  <c r="AG11" i="6"/>
  <c r="K16" i="6" s="1"/>
  <c r="AE11" i="6"/>
  <c r="I16" i="6" s="1"/>
  <c r="AD11" i="6"/>
  <c r="AC11" i="6"/>
  <c r="G16" i="6" s="1"/>
  <c r="AB11" i="6"/>
  <c r="AA11" i="6"/>
  <c r="E16" i="6" s="1"/>
  <c r="W11" i="6"/>
  <c r="U11" i="6"/>
  <c r="T11" i="6"/>
  <c r="S11" i="6"/>
  <c r="R11" i="6"/>
  <c r="Q11" i="6"/>
  <c r="K11" i="6"/>
  <c r="K15" i="6" s="1"/>
  <c r="I11" i="6"/>
  <c r="I15" i="6" s="1"/>
  <c r="I17" i="6" s="1"/>
  <c r="H11" i="6"/>
  <c r="H15" i="6" s="1"/>
  <c r="M15" i="6" s="1"/>
  <c r="G11" i="6"/>
  <c r="G15" i="6" s="1"/>
  <c r="G17" i="6" s="1"/>
  <c r="F11" i="6"/>
  <c r="F15" i="6" s="1"/>
  <c r="E11" i="6"/>
  <c r="E15" i="6" s="1"/>
  <c r="E17" i="6" s="1"/>
  <c r="K17" i="6" l="1"/>
  <c r="N15" i="6"/>
  <c r="L15" i="6"/>
  <c r="O15" i="6"/>
  <c r="F16" i="6"/>
  <c r="L16" i="6" s="1"/>
  <c r="H16" i="6"/>
  <c r="M16" i="6" s="1"/>
  <c r="N16" i="6"/>
  <c r="H17" i="6"/>
  <c r="M17" i="6" s="1"/>
  <c r="O17" i="6"/>
  <c r="O16" i="6"/>
  <c r="J16" i="6"/>
  <c r="AF11" i="6"/>
  <c r="F17" i="6" l="1"/>
  <c r="N17" i="6" s="1"/>
  <c r="L17" i="6" l="1"/>
  <c r="U13" i="3"/>
  <c r="T13" i="3"/>
  <c r="S13" i="3"/>
  <c r="R13" i="3"/>
  <c r="Q13" i="3"/>
  <c r="O13" i="3"/>
  <c r="M13" i="3"/>
  <c r="I13" i="3"/>
</calcChain>
</file>

<file path=xl/sharedStrings.xml><?xml version="1.0" encoding="utf-8"?>
<sst xmlns="http://schemas.openxmlformats.org/spreadsheetml/2006/main" count="1011" uniqueCount="455">
  <si>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</si>
  <si>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</si>
  <si>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</si>
  <si>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</si>
  <si>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</si>
  <si>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</si>
  <si>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</si>
  <si>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</si>
  <si>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</si>
  <si>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</si>
  <si>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</si>
  <si>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</si>
  <si>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</si>
  <si>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</si>
  <si>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</si>
  <si>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</si>
  <si>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</si>
  <si>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</si>
  <si>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</si>
  <si>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</si>
  <si>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</si>
  <si>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</si>
  <si>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</si>
  <si>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</si>
  <si>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</si>
  <si>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</si>
  <si>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</si>
  <si>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</si>
  <si>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</si>
  <si>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</si>
  <si>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</si>
  <si>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</si>
  <si>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</si>
  <si>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</si>
  <si>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</si>
  <si>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</si>
  <si>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</si>
  <si>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</si>
  <si>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</si>
  <si>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</si>
  <si>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</si>
  <si>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</si>
  <si>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</si>
  <si>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</si>
  <si>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</si>
  <si>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</si>
  <si>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</si>
  <si>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</si>
  <si>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</si>
  <si>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</si>
  <si>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</si>
  <si>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</si>
  <si>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</si>
  <si>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</si>
  <si>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</si>
  <si>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</si>
  <si>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</si>
  <si>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</si>
  <si>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</si>
  <si>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1/1</t>
  </si>
  <si>
    <t>5.</t>
  </si>
  <si>
    <t>8.</t>
  </si>
  <si>
    <t>7.</t>
  </si>
  <si>
    <t>9.</t>
  </si>
  <si>
    <t>6.</t>
  </si>
  <si>
    <t xml:space="preserve"> </t>
  </si>
  <si>
    <t>2/4</t>
  </si>
  <si>
    <t>0/0</t>
  </si>
  <si>
    <t>KAIKKIEN AIKOJEN TILASTOT, TOP-10</t>
  </si>
  <si>
    <t>PESISPÖRSSIRAJAT</t>
  </si>
  <si>
    <t>1.  ottelu</t>
  </si>
  <si>
    <t>1000 p</t>
  </si>
  <si>
    <t>1300 p</t>
  </si>
  <si>
    <t>1600 p</t>
  </si>
  <si>
    <t>Länsi</t>
  </si>
  <si>
    <t>04.07. 2010  Helsinki</t>
  </si>
  <si>
    <t xml:space="preserve">  2-0  (6-3, 23-6)</t>
  </si>
  <si>
    <t>Risto Ojanperä</t>
  </si>
  <si>
    <t>4994</t>
  </si>
  <si>
    <t>A - POJAT</t>
  </si>
  <si>
    <t>YKKÖSPESIS</t>
  </si>
  <si>
    <t>1.</t>
  </si>
  <si>
    <t>3.</t>
  </si>
  <si>
    <t>KaMa</t>
  </si>
  <si>
    <t>ykköspesis</t>
  </si>
  <si>
    <t>PELINJOHTAJAKORTTI</t>
  </si>
  <si>
    <t>Jukka Latvala</t>
  </si>
  <si>
    <t>28.8.1975   Ilmajoki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</si>
  <si>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</si>
  <si>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</si>
  <si>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</si>
  <si>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</si>
  <si>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</si>
  <si>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</si>
  <si>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</si>
  <si>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</si>
  <si>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KiPa</t>
  </si>
  <si>
    <t>SARJAT</t>
  </si>
  <si>
    <t>Seurat:</t>
  </si>
  <si>
    <t>KiPa = Kiteen Pallo-90  (1990)</t>
  </si>
  <si>
    <t>KoU</t>
  </si>
  <si>
    <t>3p</t>
  </si>
  <si>
    <t>24 v  10 kk  6 pv</t>
  </si>
  <si>
    <t>C - POJAT</t>
  </si>
  <si>
    <t>31.07. 1990  Raahe</t>
  </si>
  <si>
    <t xml:space="preserve">  24-16</t>
  </si>
  <si>
    <t>I p</t>
  </si>
  <si>
    <t>Kari Kiiskilä</t>
  </si>
  <si>
    <t>674</t>
  </si>
  <si>
    <t>B - POJAT</t>
  </si>
  <si>
    <t>06.07. 1991  Siilinjärvi</t>
  </si>
  <si>
    <t xml:space="preserve">  11-3</t>
  </si>
  <si>
    <t>Seppo Soini</t>
  </si>
  <si>
    <t>326</t>
  </si>
  <si>
    <t>07.07. 1992  Hämeenlinna</t>
  </si>
  <si>
    <t xml:space="preserve">  8-6</t>
  </si>
  <si>
    <t>Ilkka Musto</t>
  </si>
  <si>
    <t>1500</t>
  </si>
  <si>
    <t>23.07. 1993  Kajaani</t>
  </si>
  <si>
    <t>11-1</t>
  </si>
  <si>
    <t>s</t>
  </si>
  <si>
    <t>Ahti Joensuu</t>
  </si>
  <si>
    <t>1281</t>
  </si>
  <si>
    <t>0/1</t>
  </si>
  <si>
    <t>1/2</t>
  </si>
  <si>
    <t>0/2</t>
  </si>
  <si>
    <t>1/6</t>
  </si>
  <si>
    <t>11.</t>
  </si>
  <si>
    <t>14.</t>
  </si>
  <si>
    <t>Kiri</t>
  </si>
  <si>
    <t>10.</t>
  </si>
  <si>
    <t>KPL</t>
  </si>
  <si>
    <t>Seurat</t>
  </si>
  <si>
    <t>KoU = Koskenkorvan Urheilijat  (1945),  kasvattajaseura</t>
  </si>
  <si>
    <t>Kiri = Jyväskylän Kiri  (1930)</t>
  </si>
  <si>
    <t>KPL = Kouvolan Pallonlyöjät  (1931)</t>
  </si>
  <si>
    <t>KaMa = Kankaanpään Maila  (1958)</t>
  </si>
  <si>
    <t>hSM</t>
  </si>
  <si>
    <t>28.08. 1996  KoU - HP  2-1  (2-7, 10-4, 2-2, 3-1)</t>
  </si>
  <si>
    <t xml:space="preserve">  21 v   0 kk   0 pv</t>
  </si>
  <si>
    <t>Lyöjätilasto</t>
  </si>
  <si>
    <t>1-0-0</t>
  </si>
  <si>
    <t>0-0-1</t>
  </si>
  <si>
    <t>3-2  KPL</t>
  </si>
  <si>
    <t>0-3  ViVe</t>
  </si>
  <si>
    <t>0-2  JoMa</t>
  </si>
  <si>
    <t>0-3  SoJy</t>
  </si>
  <si>
    <t>4-2  KoU</t>
  </si>
  <si>
    <t>1-2  PattU</t>
  </si>
  <si>
    <t>1-3  SoJy</t>
  </si>
  <si>
    <t>2-3  Kiri</t>
  </si>
  <si>
    <t>0-3  KiPa</t>
  </si>
  <si>
    <t>1-3  KiPa</t>
  </si>
  <si>
    <t>3-2  KiPa</t>
  </si>
  <si>
    <t>0-2  Tahko</t>
  </si>
  <si>
    <t>4-1  PuPe</t>
  </si>
  <si>
    <t>2-4  KiPe</t>
  </si>
  <si>
    <t>2-1  PattU</t>
  </si>
  <si>
    <t>Jatkosarja  8.</t>
  </si>
  <si>
    <t>Jatkosarja  6.</t>
  </si>
  <si>
    <t>Jatkosarja  4.</t>
  </si>
  <si>
    <t>3-2  NJ (pist.)</t>
  </si>
  <si>
    <t>2-4  ViVe</t>
  </si>
  <si>
    <t>0/5</t>
  </si>
  <si>
    <t>2/5</t>
  </si>
  <si>
    <t>0-3  KPL</t>
  </si>
  <si>
    <t>KoU  2</t>
  </si>
  <si>
    <t>suomensarja</t>
  </si>
  <si>
    <t>Mitalit</t>
  </si>
  <si>
    <t>5/15</t>
  </si>
  <si>
    <t xml:space="preserve">      Runkosarja TOP-30</t>
  </si>
  <si>
    <t>15.</t>
  </si>
  <si>
    <t>20.</t>
  </si>
  <si>
    <t>24.</t>
  </si>
  <si>
    <t>19.</t>
  </si>
  <si>
    <t>13.</t>
  </si>
  <si>
    <t>23.</t>
  </si>
  <si>
    <t>12.</t>
  </si>
  <si>
    <t>21.</t>
  </si>
  <si>
    <t>27.</t>
  </si>
  <si>
    <t>22.</t>
  </si>
  <si>
    <t>17.</t>
  </si>
  <si>
    <t>25.</t>
  </si>
  <si>
    <t>28.</t>
  </si>
  <si>
    <t xml:space="preserve"> Tehopelaaja  2003</t>
  </si>
  <si>
    <t>26.</t>
  </si>
  <si>
    <t>18.</t>
  </si>
  <si>
    <t>Ylempi loppusarja TOP-10</t>
  </si>
  <si>
    <t>Ottelutilasto</t>
  </si>
  <si>
    <t>Paras sija  7.</t>
  </si>
  <si>
    <t xml:space="preserve">  2015-2017</t>
  </si>
  <si>
    <t>Kunnaritilasto</t>
  </si>
  <si>
    <t>Paras sija  6.</t>
  </si>
  <si>
    <t>Paras sija  8.</t>
  </si>
  <si>
    <t>73.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</si>
  <si>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</si>
  <si>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</si>
  <si>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</si>
  <si>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</si>
  <si>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</si>
  <si>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</si>
  <si>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</si>
  <si>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</si>
  <si>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0-3  SoJy</t>
  </si>
  <si>
    <t>0 - 1</t>
  </si>
  <si>
    <t>KoU = Koskenkorvan Urheilijat  (1945)</t>
  </si>
  <si>
    <t>maakuntasarja</t>
  </si>
  <si>
    <t>46.</t>
  </si>
  <si>
    <t>55.</t>
  </si>
  <si>
    <t xml:space="preserve"> RUNKOSARJA, KA / OTT</t>
  </si>
  <si>
    <t>IKÄ</t>
  </si>
  <si>
    <t>TEHO</t>
  </si>
  <si>
    <t xml:space="preserve"> SIJOITUS</t>
  </si>
  <si>
    <t xml:space="preserve"> 1945 - 1997</t>
  </si>
  <si>
    <t xml:space="preserve"> Ottelutilasto</t>
  </si>
  <si>
    <t xml:space="preserve"> 1945 - 1998</t>
  </si>
  <si>
    <t xml:space="preserve"> 300</t>
  </si>
  <si>
    <t xml:space="preserve"> 1945 - 1999</t>
  </si>
  <si>
    <t xml:space="preserve"> 400</t>
  </si>
  <si>
    <t xml:space="preserve"> 1945 - 2000</t>
  </si>
  <si>
    <t xml:space="preserve"> 500</t>
  </si>
  <si>
    <t xml:space="preserve"> 1945 - 2001</t>
  </si>
  <si>
    <t xml:space="preserve"> 1945 - 2002</t>
  </si>
  <si>
    <t xml:space="preserve"> Lyöjätilasto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</si>
  <si>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</si>
  <si>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</si>
  <si>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</si>
  <si>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</si>
  <si>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</si>
  <si>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</si>
  <si>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</si>
  <si>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</si>
  <si>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</si>
  <si>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</si>
  <si>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</si>
  <si>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</si>
  <si>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</si>
  <si>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</si>
  <si>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</si>
  <si>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PLAY OFF,  KA / OTT</t>
  </si>
  <si>
    <t xml:space="preserve"> 1979 - 1997</t>
  </si>
  <si>
    <t>219.</t>
  </si>
  <si>
    <t xml:space="preserve"> 1979 - 1998</t>
  </si>
  <si>
    <t>246.</t>
  </si>
  <si>
    <t xml:space="preserve"> 100</t>
  </si>
  <si>
    <t xml:space="preserve"> 1979 - 1999</t>
  </si>
  <si>
    <t>197.</t>
  </si>
  <si>
    <t xml:space="preserve"> 1979 - 2000</t>
  </si>
  <si>
    <t>131.</t>
  </si>
  <si>
    <t xml:space="preserve"> 1979 - 2001</t>
  </si>
  <si>
    <t>58.</t>
  </si>
  <si>
    <t>147.</t>
  </si>
  <si>
    <t xml:space="preserve"> 1979 - 2002</t>
  </si>
  <si>
    <t>51.</t>
  </si>
  <si>
    <t xml:space="preserve"> 1979 - 2003</t>
  </si>
  <si>
    <t>35.</t>
  </si>
  <si>
    <t>57.</t>
  </si>
  <si>
    <t xml:space="preserve"> 1979 - 2004</t>
  </si>
  <si>
    <t>64.</t>
  </si>
  <si>
    <t xml:space="preserve"> 1979 - 2005</t>
  </si>
  <si>
    <t>59.</t>
  </si>
  <si>
    <t>48.</t>
  </si>
  <si>
    <t xml:space="preserve"> 1979 - 2006</t>
  </si>
  <si>
    <t>45.</t>
  </si>
  <si>
    <t xml:space="preserve"> 1979 - 2007</t>
  </si>
  <si>
    <t>44.</t>
  </si>
  <si>
    <t>61.</t>
  </si>
  <si>
    <t>50.</t>
  </si>
  <si>
    <t xml:space="preserve"> 1979 - 2008</t>
  </si>
  <si>
    <t>47.</t>
  </si>
  <si>
    <t xml:space="preserve"> 1979 - 2009</t>
  </si>
  <si>
    <t>60.</t>
  </si>
  <si>
    <t>42.</t>
  </si>
  <si>
    <t xml:space="preserve"> 1979 - 2010</t>
  </si>
  <si>
    <t>54.</t>
  </si>
  <si>
    <t xml:space="preserve"> 1979 - 2011</t>
  </si>
  <si>
    <t>40.</t>
  </si>
  <si>
    <t xml:space="preserve"> 1979 - 2012</t>
  </si>
  <si>
    <t xml:space="preserve"> 1979 - 2013</t>
  </si>
  <si>
    <t>33.</t>
  </si>
  <si>
    <t xml:space="preserve"> 1979 - 2014</t>
  </si>
  <si>
    <t>52.</t>
  </si>
  <si>
    <t>29.</t>
  </si>
  <si>
    <t xml:space="preserve"> 1979 - 2015</t>
  </si>
  <si>
    <t xml:space="preserve"> 1979 - 2016</t>
  </si>
  <si>
    <t>429.</t>
  </si>
  <si>
    <t xml:space="preserve"> 1979 - 2017</t>
  </si>
  <si>
    <t>56.</t>
  </si>
  <si>
    <t>273.</t>
  </si>
  <si>
    <t>212.</t>
  </si>
  <si>
    <t>187.</t>
  </si>
  <si>
    <t>77.</t>
  </si>
  <si>
    <t>70.</t>
  </si>
  <si>
    <t>65.</t>
  </si>
  <si>
    <t>299.</t>
  </si>
  <si>
    <t>195.</t>
  </si>
  <si>
    <t>99.</t>
  </si>
  <si>
    <t>31.</t>
  </si>
  <si>
    <t>34.</t>
  </si>
  <si>
    <t>185.</t>
  </si>
  <si>
    <t>196.</t>
  </si>
  <si>
    <t>160.</t>
  </si>
  <si>
    <t>90.</t>
  </si>
  <si>
    <t>62.</t>
  </si>
  <si>
    <t>67.</t>
  </si>
  <si>
    <t>69.</t>
  </si>
  <si>
    <t>173.</t>
  </si>
  <si>
    <t>116.</t>
  </si>
  <si>
    <t>78.</t>
  </si>
  <si>
    <t>306.</t>
  </si>
  <si>
    <t>253.</t>
  </si>
  <si>
    <t>230.</t>
  </si>
  <si>
    <t>203.</t>
  </si>
  <si>
    <t>133.</t>
  </si>
  <si>
    <t>71.</t>
  </si>
  <si>
    <t>84.</t>
  </si>
  <si>
    <t>63.</t>
  </si>
  <si>
    <t>32 v 10 kk   8 pv</t>
  </si>
  <si>
    <t>36 v 10 kk 19 pv</t>
  </si>
  <si>
    <t>40 v   9 kk 13 pv</t>
  </si>
  <si>
    <t>219. ottelu</t>
  </si>
  <si>
    <t>296. ottelu</t>
  </si>
  <si>
    <t>388. ottelu</t>
  </si>
  <si>
    <t>442. ottelu</t>
  </si>
  <si>
    <t>511. ottelu</t>
  </si>
  <si>
    <t xml:space="preserve"> 600</t>
  </si>
  <si>
    <t xml:space="preserve"> 700</t>
  </si>
  <si>
    <t>40.   11.08. 2016  Tahko - Kiri  2-0</t>
  </si>
  <si>
    <t>40 v 11 kk 14 pv</t>
  </si>
  <si>
    <t>21.   23.08. 2017  KoU - KPL  0-1</t>
  </si>
  <si>
    <t>103. ottelu</t>
  </si>
  <si>
    <t xml:space="preserve"> Tehotilasto</t>
  </si>
  <si>
    <t xml:space="preserve"> Kärkilyöjätilasto</t>
  </si>
  <si>
    <t>26.   20.08. 2006  NJ - KoU  2-1</t>
  </si>
  <si>
    <t xml:space="preserve">  52. ottelu</t>
  </si>
  <si>
    <t xml:space="preserve"> RUNKOSARJA, TASASATASET,  ka. / peli</t>
  </si>
  <si>
    <t xml:space="preserve"> PLAY OFF, TASASATASET,  ka. / peli</t>
  </si>
  <si>
    <t xml:space="preserve"> 200</t>
  </si>
  <si>
    <t>209.   11.07. 2004  SoJy - KoU  2-0</t>
  </si>
  <si>
    <t>28 v 10 kk 13 pv</t>
  </si>
  <si>
    <t xml:space="preserve">  89.   06.07. 2008  KoU - JoMa  0-2</t>
  </si>
  <si>
    <t xml:space="preserve">  28.   17.07. 2012  KaMa - PattU  0-1</t>
  </si>
  <si>
    <t xml:space="preserve">    7.   10.06. 2016  JoMa - Kiri  1-0</t>
  </si>
  <si>
    <t xml:space="preserve"> Kunnaritilasto</t>
  </si>
  <si>
    <t xml:space="preserve">   20</t>
  </si>
  <si>
    <t xml:space="preserve">   30</t>
  </si>
  <si>
    <t xml:space="preserve">   40</t>
  </si>
  <si>
    <t xml:space="preserve">   50</t>
  </si>
  <si>
    <t xml:space="preserve"> Etenijätilasto</t>
  </si>
  <si>
    <t>156. ottelu</t>
  </si>
  <si>
    <t>271. ottelu</t>
  </si>
  <si>
    <t>398. ottelu</t>
  </si>
  <si>
    <t>167. ottelu</t>
  </si>
  <si>
    <t>124.   07.06. 2009  PuPe - KoU  0-1</t>
  </si>
  <si>
    <t>315. ottelu</t>
  </si>
  <si>
    <t>252. ottelu</t>
  </si>
  <si>
    <t>369. ottelu</t>
  </si>
  <si>
    <t>106.   31.05. 2007  KoU - PuPe  2-0</t>
  </si>
  <si>
    <t>265. ottelu</t>
  </si>
  <si>
    <t>206. ottelu</t>
  </si>
  <si>
    <t xml:space="preserve">  16.   28.07. 2004  SMJ - KoU  0-2</t>
  </si>
  <si>
    <t xml:space="preserve">  48.   15.08. 2002  KoU - PuPe  1-2</t>
  </si>
  <si>
    <t xml:space="preserve">    9.   17.06. 2007  KoU - SMJ  2-0</t>
  </si>
  <si>
    <t xml:space="preserve">    5.   12.07. 2012  KaMa - KoU  1-2</t>
  </si>
  <si>
    <t xml:space="preserve">  93.   12.06. 2003  KoU - Lippo  0-2</t>
  </si>
  <si>
    <t xml:space="preserve">  36.   12.06. 2005  KoU - PuPe  0-2</t>
  </si>
  <si>
    <t xml:space="preserve">  21.   18.06. 2008  SMJ - KoU  2-1</t>
  </si>
  <si>
    <t xml:space="preserve">  15.   20.05. 2012  KaMa - Kiri  2-1</t>
  </si>
  <si>
    <t xml:space="preserve">    8.   16.06. 2014  KPL - KiPa  2-1</t>
  </si>
  <si>
    <t xml:space="preserve">    8.   19.07. 2016  Kiri- KoU  1-2</t>
  </si>
  <si>
    <t xml:space="preserve">  58.   18.07. 2006  KoU - KiPa  1-0</t>
  </si>
  <si>
    <t xml:space="preserve">  19.   12.06. 2011  ViVe - KPL  1-0</t>
  </si>
  <si>
    <t>525.</t>
  </si>
  <si>
    <t>411.</t>
  </si>
  <si>
    <t>323.</t>
  </si>
  <si>
    <t>301.</t>
  </si>
  <si>
    <t>249.</t>
  </si>
  <si>
    <t>164.</t>
  </si>
  <si>
    <t>144.</t>
  </si>
  <si>
    <t>108.</t>
  </si>
  <si>
    <t>92.</t>
  </si>
  <si>
    <t>80.</t>
  </si>
  <si>
    <t>66.</t>
  </si>
  <si>
    <t>37.</t>
  </si>
  <si>
    <t>30.</t>
  </si>
  <si>
    <t>933.</t>
  </si>
  <si>
    <t>636.</t>
  </si>
  <si>
    <t>383.</t>
  </si>
  <si>
    <t>322.</t>
  </si>
  <si>
    <t>174.</t>
  </si>
  <si>
    <t>102.</t>
  </si>
  <si>
    <t>16.</t>
  </si>
  <si>
    <t>884.</t>
  </si>
  <si>
    <t>762.</t>
  </si>
  <si>
    <t>627.</t>
  </si>
  <si>
    <t>578.</t>
  </si>
  <si>
    <t>432.</t>
  </si>
  <si>
    <t>316.</t>
  </si>
  <si>
    <t>252.</t>
  </si>
  <si>
    <t>220.</t>
  </si>
  <si>
    <t>201.</t>
  </si>
  <si>
    <t>152.</t>
  </si>
  <si>
    <t>128.</t>
  </si>
  <si>
    <t>126.</t>
  </si>
  <si>
    <t>118.</t>
  </si>
  <si>
    <t>101.</t>
  </si>
  <si>
    <t>100.</t>
  </si>
  <si>
    <t>98.</t>
  </si>
  <si>
    <t>97.</t>
  </si>
  <si>
    <t>95.</t>
  </si>
  <si>
    <t>930.</t>
  </si>
  <si>
    <t>718.</t>
  </si>
  <si>
    <t>494.</t>
  </si>
  <si>
    <t>434.</t>
  </si>
  <si>
    <t>285.</t>
  </si>
  <si>
    <t>183.</t>
  </si>
  <si>
    <t>121.</t>
  </si>
  <si>
    <t>89.</t>
  </si>
  <si>
    <t>74.</t>
  </si>
  <si>
    <t>32.</t>
  </si>
  <si>
    <t>943.</t>
  </si>
  <si>
    <t>741.</t>
  </si>
  <si>
    <t>556.</t>
  </si>
  <si>
    <t>478.</t>
  </si>
  <si>
    <t>393.</t>
  </si>
  <si>
    <t>237.</t>
  </si>
  <si>
    <t>184.</t>
  </si>
  <si>
    <t>83.</t>
  </si>
  <si>
    <t>49.</t>
  </si>
  <si>
    <t>SEUROITTAIN</t>
  </si>
  <si>
    <t>OSUUS</t>
  </si>
  <si>
    <t>ka / ottelu</t>
  </si>
  <si>
    <t>Kankaanpään Maila</t>
  </si>
  <si>
    <t>LYÖDYT, KA/OTT</t>
  </si>
  <si>
    <t>RS</t>
  </si>
  <si>
    <t>YLS</t>
  </si>
  <si>
    <t>ERO</t>
  </si>
  <si>
    <t>TUODUT, KA/OTT</t>
  </si>
  <si>
    <t>Koskenkorvan Urheilijat</t>
  </si>
  <si>
    <t>Jyväskylän Kiri</t>
  </si>
  <si>
    <t>Kiteen Pallo-90</t>
  </si>
  <si>
    <t>Kouvolan Pallonlyöjät</t>
  </si>
  <si>
    <t>YLEISÖENNÄTYS  KOTONA</t>
  </si>
  <si>
    <t>YLEISÖENNÄTYS  VIERAISSA</t>
  </si>
  <si>
    <t>KATSOJIA YLI 5000</t>
  </si>
  <si>
    <t>39.   01.06. 1997  SMJ - Kiri  2-0</t>
  </si>
  <si>
    <t xml:space="preserve">  39.   01.06. 1997   SMJ - Kiri  2-0</t>
  </si>
  <si>
    <t>315.   25.08. 2011  KPL - SoJy  1-2</t>
  </si>
  <si>
    <t>SIJA</t>
  </si>
  <si>
    <t>KATSOJIA</t>
  </si>
  <si>
    <t>KA / PELI</t>
  </si>
  <si>
    <t>RS JA YLS</t>
  </si>
  <si>
    <t>878 550</t>
  </si>
  <si>
    <t>TOP-100     1945-2020</t>
  </si>
  <si>
    <t>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</si>
</sst>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2" borderId="10" xfId="0" applyNumberFormat="1" applyFont="1" applyFill="1" applyBorder="1" applyAlignment="1">
      <alignment horizontal="left"/>
    </xf>
    <xf numFmtId="0" fontId="4" fillId="2" borderId="0" xfId="0" applyFont="1" applyFill="1" applyAlignment="1">
      <alignment vertical="top"/>
    </xf>
    <xf numFmtId="49" fontId="4" fillId="3" borderId="0" xfId="0" applyNumberFormat="1" applyFont="1" applyFill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0" fontId="10" fillId="2" borderId="0" xfId="0" applyFont="1" applyFill="1" applyAlignment="1"/>
    <xf numFmtId="0" fontId="10" fillId="7" borderId="2" xfId="0" applyFont="1" applyFill="1" applyBorder="1" applyAlignment="1"/>
    <xf numFmtId="0" fontId="10" fillId="7" borderId="3" xfId="0" applyFont="1" applyFill="1" applyBorder="1" applyAlignment="1">
      <alignment horizontal="left"/>
    </xf>
    <xf numFmtId="0" fontId="10" fillId="7" borderId="3" xfId="0" applyFont="1" applyFill="1" applyBorder="1" applyAlignment="1"/>
    <xf numFmtId="0" fontId="10" fillId="7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2" fillId="0" borderId="0" xfId="0" applyFont="1" applyAlignment="1"/>
    <xf numFmtId="0" fontId="10" fillId="0" borderId="0" xfId="0" applyFont="1" applyAlignment="1"/>
    <xf numFmtId="0" fontId="11" fillId="2" borderId="0" xfId="0" applyFont="1" applyFill="1" applyAlignment="1"/>
    <xf numFmtId="0" fontId="11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49" fontId="11" fillId="3" borderId="3" xfId="0" applyNumberFormat="1" applyFont="1" applyFill="1" applyBorder="1" applyAlignment="1">
      <alignment horizontal="center"/>
    </xf>
    <xf numFmtId="0" fontId="11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4" borderId="6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49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4" borderId="3" xfId="0" applyFont="1" applyFill="1" applyBorder="1" applyAlignment="1"/>
    <xf numFmtId="0" fontId="6" fillId="9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4" fillId="6" borderId="1" xfId="0" applyFont="1" applyFill="1" applyBorder="1" applyAlignment="1"/>
    <xf numFmtId="0" fontId="4" fillId="6" borderId="15" xfId="0" applyFont="1" applyFill="1" applyBorder="1" applyAlignment="1">
      <alignment horizontal="center"/>
    </xf>
    <xf numFmtId="0" fontId="4" fillId="6" borderId="15" xfId="0" applyFont="1" applyFill="1" applyBorder="1"/>
    <xf numFmtId="0" fontId="0" fillId="3" borderId="0" xfId="0" applyFill="1"/>
    <xf numFmtId="0" fontId="4" fillId="6" borderId="2" xfId="0" applyFont="1" applyFill="1" applyBorder="1"/>
    <xf numFmtId="0" fontId="4" fillId="2" borderId="0" xfId="0" applyFont="1" applyFill="1" applyAlignment="1">
      <alignment horizontal="right"/>
    </xf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/>
    <xf numFmtId="0" fontId="4" fillId="10" borderId="1" xfId="0" applyFont="1" applyFill="1" applyBorder="1" applyAlignment="1">
      <alignment horizontal="left"/>
    </xf>
    <xf numFmtId="165" fontId="4" fillId="10" borderId="1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49" fontId="4" fillId="3" borderId="3" xfId="0" applyNumberFormat="1" applyFont="1" applyFill="1" applyBorder="1" applyAlignment="1">
      <alignment horizontal="left"/>
    </xf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1" xfId="0" applyFont="1" applyFill="1" applyBorder="1" applyAlignment="1">
      <alignment horizontal="center"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8" borderId="1" xfId="0" applyFont="1" applyFill="1" applyBorder="1"/>
    <xf numFmtId="165" fontId="4" fillId="8" borderId="1" xfId="0" applyNumberFormat="1" applyFont="1" applyFill="1" applyBorder="1" applyAlignment="1">
      <alignment horizontal="center"/>
    </xf>
    <xf numFmtId="0" fontId="11" fillId="3" borderId="2" xfId="0" applyFont="1" applyFill="1" applyBorder="1" applyAlignment="1"/>
    <xf numFmtId="49" fontId="11" fillId="3" borderId="3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7" xfId="0" applyNumberFormat="1" applyFont="1" applyFill="1" applyBorder="1"/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0" zoomScaleNormal="80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9.85546875" style="60" customWidth="1"/>
    <col min="5" max="9" width="5.7109375" style="61" customWidth="1"/>
    <col min="10" max="10" width="6.42578125" style="61" customWidth="1"/>
    <col min="11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7109375" style="61" customWidth="1"/>
    <col min="34" max="34" width="15" style="61" customWidth="1"/>
    <col min="35" max="35" width="14.42578125" style="61" customWidth="1"/>
    <col min="36" max="36" width="13.7109375" style="61" customWidth="1"/>
    <col min="37" max="37" width="0.7109375" style="61" customWidth="1"/>
    <col min="38" max="40" width="6.7109375" style="61" customWidth="1"/>
    <col min="41" max="43" width="5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86</v>
      </c>
      <c r="C1" s="6"/>
      <c r="D1" s="7"/>
      <c r="E1" s="104" t="s">
        <v>87</v>
      </c>
      <c r="F1" s="8"/>
      <c r="G1" s="8"/>
      <c r="H1" s="8"/>
      <c r="I1" s="8"/>
      <c r="J1" s="8"/>
      <c r="K1" s="6"/>
      <c r="L1" s="8"/>
      <c r="M1" s="6"/>
      <c r="N1" s="6"/>
      <c r="O1" s="125"/>
      <c r="P1" s="220"/>
      <c r="Q1" s="220"/>
      <c r="R1" s="220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2" t="s">
        <v>170</v>
      </c>
      <c r="Q2" s="16"/>
      <c r="R2" s="16"/>
      <c r="S2" s="19"/>
      <c r="T2" s="20"/>
      <c r="U2" s="21" t="s">
        <v>14</v>
      </c>
      <c r="V2" s="15"/>
      <c r="W2" s="15"/>
      <c r="X2" s="15"/>
      <c r="Y2" s="15"/>
      <c r="Z2" s="88"/>
      <c r="AA2" s="20"/>
      <c r="AB2" s="23" t="s">
        <v>187</v>
      </c>
      <c r="AC2" s="21"/>
      <c r="AD2" s="15"/>
      <c r="AE2" s="22"/>
      <c r="AF2" s="20"/>
      <c r="AG2" s="23" t="s">
        <v>50</v>
      </c>
      <c r="AH2" s="15"/>
      <c r="AI2" s="15"/>
      <c r="AJ2" s="16"/>
      <c r="AK2" s="20"/>
      <c r="AL2" s="23" t="s">
        <v>51</v>
      </c>
      <c r="AM2" s="21"/>
      <c r="AN2" s="15"/>
      <c r="AO2" s="183"/>
      <c r="AP2" s="15" t="s">
        <v>168</v>
      </c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54</v>
      </c>
      <c r="AH3" s="19" t="s">
        <v>55</v>
      </c>
      <c r="AI3" s="16" t="s">
        <v>56</v>
      </c>
      <c r="AJ3" s="19" t="s">
        <v>57</v>
      </c>
      <c r="AK3" s="25"/>
      <c r="AL3" s="19" t="s">
        <v>22</v>
      </c>
      <c r="AM3" s="19" t="s">
        <v>23</v>
      </c>
      <c r="AN3" s="16" t="s">
        <v>137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76">
        <v>1991</v>
      </c>
      <c r="C4" s="109" t="s">
        <v>60</v>
      </c>
      <c r="D4" s="252" t="s">
        <v>166</v>
      </c>
      <c r="E4" s="76"/>
      <c r="F4" s="97" t="s">
        <v>206</v>
      </c>
      <c r="G4" s="76"/>
      <c r="H4" s="108"/>
      <c r="I4" s="76"/>
      <c r="J4" s="76"/>
      <c r="K4" s="76"/>
      <c r="L4" s="76"/>
      <c r="M4" s="76"/>
      <c r="N4" s="253"/>
      <c r="O4" s="31"/>
      <c r="P4" s="19"/>
      <c r="Q4" s="19"/>
      <c r="R4" s="19"/>
      <c r="S4" s="19"/>
      <c r="T4" s="31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00"/>
      <c r="AH4" s="100"/>
      <c r="AI4" s="100"/>
      <c r="AJ4" s="100"/>
      <c r="AK4" s="25"/>
      <c r="AL4" s="26"/>
      <c r="AM4" s="26"/>
      <c r="AN4" s="26"/>
      <c r="AO4" s="28"/>
      <c r="AP4" s="30"/>
      <c r="AQ4" s="26"/>
      <c r="AR4" s="40"/>
    </row>
    <row r="5" spans="1:44" s="4" customFormat="1" ht="15" customHeight="1" x14ac:dyDescent="0.25">
      <c r="A5" s="2"/>
      <c r="B5" s="120">
        <v>1992</v>
      </c>
      <c r="C5" s="120" t="s">
        <v>127</v>
      </c>
      <c r="D5" s="217" t="s">
        <v>100</v>
      </c>
      <c r="E5" s="120"/>
      <c r="F5" s="127" t="s">
        <v>84</v>
      </c>
      <c r="G5" s="123"/>
      <c r="H5" s="62"/>
      <c r="I5" s="120"/>
      <c r="J5" s="120"/>
      <c r="K5" s="120"/>
      <c r="L5" s="120"/>
      <c r="M5" s="120"/>
      <c r="N5" s="124"/>
      <c r="O5" s="31"/>
      <c r="P5" s="19"/>
      <c r="Q5" s="19"/>
      <c r="R5" s="19"/>
      <c r="S5" s="19"/>
      <c r="T5" s="31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00"/>
      <c r="AH5" s="100"/>
      <c r="AI5" s="100"/>
      <c r="AJ5" s="100"/>
      <c r="AK5" s="25"/>
      <c r="AL5" s="26"/>
      <c r="AM5" s="26"/>
      <c r="AN5" s="26"/>
      <c r="AO5" s="28"/>
      <c r="AP5" s="30"/>
      <c r="AQ5" s="26"/>
      <c r="AR5" s="40"/>
    </row>
    <row r="6" spans="1:44" s="4" customFormat="1" ht="15" customHeight="1" x14ac:dyDescent="0.25">
      <c r="A6" s="2"/>
      <c r="B6" s="120">
        <v>1993</v>
      </c>
      <c r="C6" s="120" t="s">
        <v>62</v>
      </c>
      <c r="D6" s="217" t="s">
        <v>100</v>
      </c>
      <c r="E6" s="120"/>
      <c r="F6" s="127" t="s">
        <v>84</v>
      </c>
      <c r="G6" s="123"/>
      <c r="H6" s="62"/>
      <c r="I6" s="120"/>
      <c r="J6" s="120"/>
      <c r="K6" s="120"/>
      <c r="L6" s="120"/>
      <c r="M6" s="120"/>
      <c r="N6" s="124"/>
      <c r="O6" s="31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00"/>
      <c r="AH6" s="100"/>
      <c r="AI6" s="100"/>
      <c r="AJ6" s="100"/>
      <c r="AK6" s="25"/>
      <c r="AL6" s="26"/>
      <c r="AM6" s="26"/>
      <c r="AN6" s="26"/>
      <c r="AO6" s="28"/>
      <c r="AP6" s="30"/>
      <c r="AQ6" s="26"/>
      <c r="AR6" s="40"/>
    </row>
    <row r="7" spans="1:44" s="4" customFormat="1" ht="15" customHeight="1" x14ac:dyDescent="0.25">
      <c r="A7" s="2"/>
      <c r="B7" s="120">
        <v>1994</v>
      </c>
      <c r="C7" s="120" t="s">
        <v>62</v>
      </c>
      <c r="D7" s="217" t="s">
        <v>100</v>
      </c>
      <c r="E7" s="120"/>
      <c r="F7" s="127" t="s">
        <v>84</v>
      </c>
      <c r="G7" s="123"/>
      <c r="H7" s="62"/>
      <c r="I7" s="120"/>
      <c r="J7" s="120"/>
      <c r="K7" s="120"/>
      <c r="L7" s="120"/>
      <c r="M7" s="120"/>
      <c r="N7" s="124"/>
      <c r="O7" s="31"/>
      <c r="P7" s="19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00"/>
      <c r="AH7" s="100"/>
      <c r="AI7" s="100"/>
      <c r="AJ7" s="100"/>
      <c r="AK7" s="25"/>
      <c r="AL7" s="26"/>
      <c r="AM7" s="26"/>
      <c r="AN7" s="26"/>
      <c r="AO7" s="28"/>
      <c r="AP7" s="30"/>
      <c r="AQ7" s="26"/>
      <c r="AR7" s="40"/>
    </row>
    <row r="8" spans="1:44" s="4" customFormat="1" ht="15" customHeight="1" x14ac:dyDescent="0.25">
      <c r="A8" s="2"/>
      <c r="B8" s="120">
        <v>1995</v>
      </c>
      <c r="C8" s="218" t="s">
        <v>60</v>
      </c>
      <c r="D8" s="219" t="s">
        <v>100</v>
      </c>
      <c r="E8" s="218"/>
      <c r="F8" s="127" t="s">
        <v>84</v>
      </c>
      <c r="G8" s="123"/>
      <c r="H8" s="62"/>
      <c r="I8" s="120"/>
      <c r="J8" s="120"/>
      <c r="K8" s="120"/>
      <c r="L8" s="218"/>
      <c r="M8" s="218"/>
      <c r="N8" s="122"/>
      <c r="O8" s="25"/>
      <c r="P8" s="19"/>
      <c r="Q8" s="19"/>
      <c r="R8" s="19"/>
      <c r="S8" s="19"/>
      <c r="T8" s="25"/>
      <c r="U8" s="100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100"/>
      <c r="AH8" s="100"/>
      <c r="AI8" s="100"/>
      <c r="AJ8" s="100"/>
      <c r="AK8" s="25"/>
      <c r="AL8" s="100"/>
      <c r="AM8" s="100"/>
      <c r="AN8" s="100"/>
      <c r="AO8" s="28"/>
      <c r="AP8" s="30"/>
      <c r="AQ8" s="26"/>
      <c r="AR8" s="40"/>
    </row>
    <row r="9" spans="1:44" s="4" customFormat="1" ht="15" customHeight="1" x14ac:dyDescent="0.25">
      <c r="A9" s="2"/>
      <c r="B9" s="120">
        <v>1996</v>
      </c>
      <c r="C9" s="120" t="s">
        <v>82</v>
      </c>
      <c r="D9" s="121" t="s">
        <v>100</v>
      </c>
      <c r="E9" s="121"/>
      <c r="F9" s="127" t="s">
        <v>84</v>
      </c>
      <c r="G9" s="221"/>
      <c r="H9" s="119"/>
      <c r="I9" s="121"/>
      <c r="J9" s="121"/>
      <c r="K9" s="121"/>
      <c r="L9" s="121"/>
      <c r="M9" s="121"/>
      <c r="N9" s="121"/>
      <c r="O9" s="25"/>
      <c r="P9" s="19"/>
      <c r="Q9" s="19"/>
      <c r="R9" s="19"/>
      <c r="S9" s="19"/>
      <c r="T9" s="25"/>
      <c r="U9" s="100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100"/>
      <c r="AH9" s="100"/>
      <c r="AI9" s="100"/>
      <c r="AJ9" s="100"/>
      <c r="AK9" s="25"/>
      <c r="AL9" s="26"/>
      <c r="AM9" s="26"/>
      <c r="AN9" s="100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1997</v>
      </c>
      <c r="C10" s="26" t="s">
        <v>128</v>
      </c>
      <c r="D10" s="27" t="s">
        <v>129</v>
      </c>
      <c r="E10" s="26">
        <v>28</v>
      </c>
      <c r="F10" s="26">
        <v>1</v>
      </c>
      <c r="G10" s="26">
        <v>9</v>
      </c>
      <c r="H10" s="26">
        <v>14</v>
      </c>
      <c r="I10" s="26">
        <v>73</v>
      </c>
      <c r="J10" s="26">
        <v>32</v>
      </c>
      <c r="K10" s="26">
        <v>15</v>
      </c>
      <c r="L10" s="26">
        <v>16</v>
      </c>
      <c r="M10" s="26">
        <v>10</v>
      </c>
      <c r="N10" s="29">
        <v>0.48699999999999999</v>
      </c>
      <c r="O10" s="25">
        <v>149.89733059548254</v>
      </c>
      <c r="P10" s="19"/>
      <c r="Q10" s="19"/>
      <c r="R10" s="19"/>
      <c r="S10" s="19"/>
      <c r="T10" s="25"/>
      <c r="U10" s="100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100"/>
      <c r="AH10" s="100"/>
      <c r="AI10" s="100"/>
      <c r="AJ10" s="100"/>
      <c r="AK10" s="25"/>
      <c r="AL10" s="26"/>
      <c r="AM10" s="26"/>
      <c r="AN10" s="100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1998</v>
      </c>
      <c r="C11" s="26" t="s">
        <v>60</v>
      </c>
      <c r="D11" s="27" t="s">
        <v>129</v>
      </c>
      <c r="E11" s="26">
        <v>27</v>
      </c>
      <c r="F11" s="26">
        <v>1</v>
      </c>
      <c r="G11" s="26">
        <v>18</v>
      </c>
      <c r="H11" s="26">
        <v>8</v>
      </c>
      <c r="I11" s="26">
        <v>84</v>
      </c>
      <c r="J11" s="26">
        <v>36</v>
      </c>
      <c r="K11" s="26">
        <v>8</v>
      </c>
      <c r="L11" s="26">
        <v>21</v>
      </c>
      <c r="M11" s="26">
        <v>19</v>
      </c>
      <c r="N11" s="29">
        <v>0.58699999999999997</v>
      </c>
      <c r="O11" s="25">
        <v>143.10051107325384</v>
      </c>
      <c r="P11" s="19"/>
      <c r="Q11" s="19"/>
      <c r="R11" s="19"/>
      <c r="S11" s="19"/>
      <c r="T11" s="25" t="e">
        <v>#DIV/0!</v>
      </c>
      <c r="U11" s="26">
        <v>4</v>
      </c>
      <c r="V11" s="28">
        <v>0</v>
      </c>
      <c r="W11" s="28">
        <v>2</v>
      </c>
      <c r="X11" s="28">
        <v>0</v>
      </c>
      <c r="Y11" s="26">
        <v>15</v>
      </c>
      <c r="Z11" s="29">
        <v>0.6</v>
      </c>
      <c r="AA11" s="25"/>
      <c r="AB11" s="19"/>
      <c r="AC11" s="19"/>
      <c r="AD11" s="19"/>
      <c r="AE11" s="19"/>
      <c r="AF11" s="25"/>
      <c r="AG11" s="100" t="s">
        <v>149</v>
      </c>
      <c r="AH11" s="100"/>
      <c r="AI11" s="100"/>
      <c r="AJ11" s="100"/>
      <c r="AK11" s="25"/>
      <c r="AL11" s="26"/>
      <c r="AM11" s="26"/>
      <c r="AN11" s="26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1999</v>
      </c>
      <c r="C12" s="26" t="s">
        <v>64</v>
      </c>
      <c r="D12" s="27" t="s">
        <v>100</v>
      </c>
      <c r="E12" s="26">
        <v>27</v>
      </c>
      <c r="F12" s="26">
        <v>5</v>
      </c>
      <c r="G12" s="26">
        <v>32</v>
      </c>
      <c r="H12" s="26">
        <v>14</v>
      </c>
      <c r="I12" s="26">
        <v>111</v>
      </c>
      <c r="J12" s="26">
        <v>32</v>
      </c>
      <c r="K12" s="26">
        <v>18</v>
      </c>
      <c r="L12" s="26">
        <v>24</v>
      </c>
      <c r="M12" s="26">
        <v>37</v>
      </c>
      <c r="N12" s="29">
        <v>0.50700000000000001</v>
      </c>
      <c r="O12" s="25">
        <v>218.93491124260356</v>
      </c>
      <c r="P12" s="19" t="s">
        <v>130</v>
      </c>
      <c r="Q12" s="19"/>
      <c r="R12" s="19" t="s">
        <v>175</v>
      </c>
      <c r="S12" s="19"/>
      <c r="T12" s="25" t="e">
        <v>#DIV/0!</v>
      </c>
      <c r="U12" s="26">
        <v>5</v>
      </c>
      <c r="V12" s="26">
        <v>0</v>
      </c>
      <c r="W12" s="28">
        <v>3</v>
      </c>
      <c r="X12" s="26">
        <v>5</v>
      </c>
      <c r="Y12" s="26">
        <v>17</v>
      </c>
      <c r="Z12" s="29">
        <v>0.53100000000000003</v>
      </c>
      <c r="AA12" s="25"/>
      <c r="AB12" s="19"/>
      <c r="AC12" s="19"/>
      <c r="AD12" s="19"/>
      <c r="AE12" s="19"/>
      <c r="AF12" s="25"/>
      <c r="AG12" s="100" t="s">
        <v>150</v>
      </c>
      <c r="AH12" s="100"/>
      <c r="AI12" s="100"/>
      <c r="AJ12" s="100"/>
      <c r="AK12" s="25"/>
      <c r="AL12" s="26"/>
      <c r="AM12" s="26"/>
      <c r="AN12" s="26"/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2000</v>
      </c>
      <c r="C13" s="26" t="s">
        <v>61</v>
      </c>
      <c r="D13" s="27" t="s">
        <v>100</v>
      </c>
      <c r="E13" s="26">
        <v>18</v>
      </c>
      <c r="F13" s="26">
        <v>0</v>
      </c>
      <c r="G13" s="26">
        <v>14</v>
      </c>
      <c r="H13" s="26">
        <v>6</v>
      </c>
      <c r="I13" s="26">
        <v>42</v>
      </c>
      <c r="J13" s="26">
        <v>17</v>
      </c>
      <c r="K13" s="26">
        <v>4</v>
      </c>
      <c r="L13" s="26">
        <v>7</v>
      </c>
      <c r="M13" s="26">
        <v>14</v>
      </c>
      <c r="N13" s="29">
        <v>0.41199999999999998</v>
      </c>
      <c r="O13" s="25">
        <v>101.94174757281554</v>
      </c>
      <c r="P13" s="19"/>
      <c r="Q13" s="19"/>
      <c r="R13" s="19"/>
      <c r="S13" s="19"/>
      <c r="T13" s="25" t="e">
        <v>#DIV/0!</v>
      </c>
      <c r="U13" s="26">
        <v>3</v>
      </c>
      <c r="V13" s="26">
        <v>0</v>
      </c>
      <c r="W13" s="26">
        <v>1</v>
      </c>
      <c r="X13" s="26">
        <v>0</v>
      </c>
      <c r="Y13" s="26">
        <v>8</v>
      </c>
      <c r="Z13" s="29">
        <v>0.5</v>
      </c>
      <c r="AA13" s="25"/>
      <c r="AB13" s="19"/>
      <c r="AC13" s="19"/>
      <c r="AD13" s="19"/>
      <c r="AE13" s="19"/>
      <c r="AF13" s="25"/>
      <c r="AG13" s="100" t="s">
        <v>151</v>
      </c>
      <c r="AH13" s="100"/>
      <c r="AI13" s="100"/>
      <c r="AJ13" s="100"/>
      <c r="AK13" s="25"/>
      <c r="AL13" s="26"/>
      <c r="AM13" s="26"/>
      <c r="AN13" s="26"/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2001</v>
      </c>
      <c r="C14" s="26" t="s">
        <v>64</v>
      </c>
      <c r="D14" s="27" t="s">
        <v>100</v>
      </c>
      <c r="E14" s="26">
        <v>28</v>
      </c>
      <c r="F14" s="26">
        <v>6</v>
      </c>
      <c r="G14" s="26">
        <v>54</v>
      </c>
      <c r="H14" s="26">
        <v>24</v>
      </c>
      <c r="I14" s="26">
        <v>118</v>
      </c>
      <c r="J14" s="26">
        <v>31</v>
      </c>
      <c r="K14" s="26">
        <v>7</v>
      </c>
      <c r="L14" s="26">
        <v>20</v>
      </c>
      <c r="M14" s="26">
        <v>60</v>
      </c>
      <c r="N14" s="29">
        <v>0.59899999999999998</v>
      </c>
      <c r="O14" s="25">
        <v>196.99499165275461</v>
      </c>
      <c r="P14" s="19" t="s">
        <v>61</v>
      </c>
      <c r="Q14" s="19"/>
      <c r="R14" s="19" t="s">
        <v>62</v>
      </c>
      <c r="S14" s="19"/>
      <c r="T14" s="25" t="e">
        <v>#DIV/0!</v>
      </c>
      <c r="U14" s="26">
        <v>4</v>
      </c>
      <c r="V14" s="26">
        <v>1</v>
      </c>
      <c r="W14" s="26">
        <v>6</v>
      </c>
      <c r="X14" s="26">
        <v>3</v>
      </c>
      <c r="Y14" s="26">
        <v>15</v>
      </c>
      <c r="Z14" s="29">
        <v>0.57699999999999996</v>
      </c>
      <c r="AA14" s="25"/>
      <c r="AB14" s="19"/>
      <c r="AC14" s="19"/>
      <c r="AD14" s="19"/>
      <c r="AE14" s="19"/>
      <c r="AF14" s="25"/>
      <c r="AG14" s="100" t="s">
        <v>152</v>
      </c>
      <c r="AH14" s="100"/>
      <c r="AI14" s="100"/>
      <c r="AJ14" s="100"/>
      <c r="AK14" s="25"/>
      <c r="AL14" s="26"/>
      <c r="AM14" s="26"/>
      <c r="AN14" s="26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2002</v>
      </c>
      <c r="C15" s="26" t="s">
        <v>58</v>
      </c>
      <c r="D15" s="27" t="s">
        <v>100</v>
      </c>
      <c r="E15" s="26">
        <v>29</v>
      </c>
      <c r="F15" s="26">
        <v>7</v>
      </c>
      <c r="G15" s="26">
        <v>41</v>
      </c>
      <c r="H15" s="26">
        <v>28</v>
      </c>
      <c r="I15" s="26">
        <v>131</v>
      </c>
      <c r="J15" s="26">
        <v>34</v>
      </c>
      <c r="K15" s="26">
        <v>15</v>
      </c>
      <c r="L15" s="26">
        <v>34</v>
      </c>
      <c r="M15" s="26">
        <v>48</v>
      </c>
      <c r="N15" s="29">
        <v>0.627</v>
      </c>
      <c r="O15" s="25">
        <v>208.93141945773525</v>
      </c>
      <c r="P15" s="19" t="s">
        <v>127</v>
      </c>
      <c r="Q15" s="19" t="s">
        <v>172</v>
      </c>
      <c r="R15" s="19" t="s">
        <v>60</v>
      </c>
      <c r="S15" s="19" t="s">
        <v>176</v>
      </c>
      <c r="T15" s="25" t="e">
        <v>#DIV/0!</v>
      </c>
      <c r="U15" s="26">
        <v>11</v>
      </c>
      <c r="V15" s="26">
        <v>1</v>
      </c>
      <c r="W15" s="26">
        <v>7</v>
      </c>
      <c r="X15" s="26">
        <v>11</v>
      </c>
      <c r="Y15" s="26">
        <v>33</v>
      </c>
      <c r="Z15" s="29">
        <v>0.5</v>
      </c>
      <c r="AA15" s="25"/>
      <c r="AB15" s="19"/>
      <c r="AC15" s="19" t="s">
        <v>62</v>
      </c>
      <c r="AD15" s="19" t="s">
        <v>61</v>
      </c>
      <c r="AE15" s="19"/>
      <c r="AF15" s="25"/>
      <c r="AG15" s="100" t="s">
        <v>153</v>
      </c>
      <c r="AH15" s="100" t="s">
        <v>149</v>
      </c>
      <c r="AI15" s="100" t="s">
        <v>154</v>
      </c>
      <c r="AJ15" s="100"/>
      <c r="AK15" s="25"/>
      <c r="AL15" s="26"/>
      <c r="AM15" s="26"/>
      <c r="AN15" s="26">
        <v>1</v>
      </c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2003</v>
      </c>
      <c r="C16" s="26" t="s">
        <v>82</v>
      </c>
      <c r="D16" s="27" t="s">
        <v>100</v>
      </c>
      <c r="E16" s="26">
        <v>25</v>
      </c>
      <c r="F16" s="26">
        <v>7</v>
      </c>
      <c r="G16" s="26">
        <v>55</v>
      </c>
      <c r="H16" s="26">
        <v>24</v>
      </c>
      <c r="I16" s="26">
        <v>122</v>
      </c>
      <c r="J16" s="26">
        <v>19</v>
      </c>
      <c r="K16" s="26">
        <v>7</v>
      </c>
      <c r="L16" s="26">
        <v>34</v>
      </c>
      <c r="M16" s="26">
        <v>62</v>
      </c>
      <c r="N16" s="29">
        <v>0.61</v>
      </c>
      <c r="O16" s="25">
        <v>200</v>
      </c>
      <c r="P16" s="26" t="s">
        <v>82</v>
      </c>
      <c r="Q16" s="19" t="s">
        <v>174</v>
      </c>
      <c r="R16" s="26" t="s">
        <v>81</v>
      </c>
      <c r="S16" s="19" t="s">
        <v>171</v>
      </c>
      <c r="T16" s="25" t="e">
        <v>#DIV/0!</v>
      </c>
      <c r="U16" s="26">
        <v>14</v>
      </c>
      <c r="V16" s="26">
        <v>4</v>
      </c>
      <c r="W16" s="26">
        <v>32</v>
      </c>
      <c r="X16" s="26">
        <v>13</v>
      </c>
      <c r="Y16" s="26">
        <v>75</v>
      </c>
      <c r="Z16" s="29">
        <v>0.625</v>
      </c>
      <c r="AA16" s="25"/>
      <c r="AB16" s="26" t="s">
        <v>81</v>
      </c>
      <c r="AC16" s="19" t="s">
        <v>63</v>
      </c>
      <c r="AD16" s="26" t="s">
        <v>81</v>
      </c>
      <c r="AE16" s="26" t="s">
        <v>82</v>
      </c>
      <c r="AF16" s="25"/>
      <c r="AG16" s="100" t="s">
        <v>155</v>
      </c>
      <c r="AH16" s="100" t="s">
        <v>156</v>
      </c>
      <c r="AI16" s="100" t="s">
        <v>157</v>
      </c>
      <c r="AJ16" s="100"/>
      <c r="AK16" s="25"/>
      <c r="AL16" s="26"/>
      <c r="AM16" s="26"/>
      <c r="AN16" s="26"/>
      <c r="AO16" s="28"/>
      <c r="AP16" s="30"/>
      <c r="AQ16" s="26">
        <v>1</v>
      </c>
      <c r="AR16" s="40"/>
    </row>
    <row r="17" spans="1:44" s="4" customFormat="1" ht="15" customHeight="1" x14ac:dyDescent="0.25">
      <c r="A17" s="2"/>
      <c r="B17" s="26">
        <v>2004</v>
      </c>
      <c r="C17" s="26" t="s">
        <v>61</v>
      </c>
      <c r="D17" s="27" t="s">
        <v>100</v>
      </c>
      <c r="E17" s="26">
        <v>24</v>
      </c>
      <c r="F17" s="26">
        <v>3</v>
      </c>
      <c r="G17" s="26">
        <v>37</v>
      </c>
      <c r="H17" s="26">
        <v>13</v>
      </c>
      <c r="I17" s="26">
        <v>108</v>
      </c>
      <c r="J17" s="26">
        <v>11</v>
      </c>
      <c r="K17" s="26">
        <v>10</v>
      </c>
      <c r="L17" s="26">
        <v>47</v>
      </c>
      <c r="M17" s="26">
        <v>40</v>
      </c>
      <c r="N17" s="29">
        <v>0.54500000000000004</v>
      </c>
      <c r="O17" s="25">
        <v>198.16513761467888</v>
      </c>
      <c r="P17" s="19" t="s">
        <v>128</v>
      </c>
      <c r="Q17" s="19"/>
      <c r="R17" s="19" t="s">
        <v>175</v>
      </c>
      <c r="S17" s="19"/>
      <c r="T17" s="25" t="e">
        <v>#DIV/0!</v>
      </c>
      <c r="U17" s="26">
        <v>7</v>
      </c>
      <c r="V17" s="26">
        <v>0</v>
      </c>
      <c r="W17" s="26">
        <v>8</v>
      </c>
      <c r="X17" s="26">
        <v>1</v>
      </c>
      <c r="Y17" s="26">
        <v>28</v>
      </c>
      <c r="Z17" s="29">
        <v>0.50900000000000001</v>
      </c>
      <c r="AA17" s="25"/>
      <c r="AB17" s="19"/>
      <c r="AC17" s="19"/>
      <c r="AD17" s="19"/>
      <c r="AE17" s="19"/>
      <c r="AF17" s="25"/>
      <c r="AG17" s="100" t="s">
        <v>158</v>
      </c>
      <c r="AH17" s="100"/>
      <c r="AI17" s="100"/>
      <c r="AJ17" s="100"/>
      <c r="AK17" s="25"/>
      <c r="AL17" s="26" t="s">
        <v>65</v>
      </c>
      <c r="AM17" s="26"/>
      <c r="AN17" s="26">
        <v>1</v>
      </c>
      <c r="AO17" s="28"/>
      <c r="AP17" s="30"/>
      <c r="AQ17" s="26" t="s">
        <v>65</v>
      </c>
      <c r="AR17" s="40"/>
    </row>
    <row r="18" spans="1:44" s="4" customFormat="1" ht="15" customHeight="1" x14ac:dyDescent="0.25">
      <c r="A18" s="2"/>
      <c r="B18" s="26">
        <v>2005</v>
      </c>
      <c r="C18" s="26" t="s">
        <v>127</v>
      </c>
      <c r="D18" s="27" t="s">
        <v>100</v>
      </c>
      <c r="E18" s="26">
        <v>22</v>
      </c>
      <c r="F18" s="26">
        <v>2</v>
      </c>
      <c r="G18" s="26">
        <v>26</v>
      </c>
      <c r="H18" s="26">
        <v>11</v>
      </c>
      <c r="I18" s="26">
        <v>69</v>
      </c>
      <c r="J18" s="26">
        <v>12</v>
      </c>
      <c r="K18" s="26">
        <v>5</v>
      </c>
      <c r="L18" s="26">
        <v>24</v>
      </c>
      <c r="M18" s="26">
        <v>28</v>
      </c>
      <c r="N18" s="29">
        <v>0.5</v>
      </c>
      <c r="O18" s="25">
        <v>138</v>
      </c>
      <c r="P18" s="19" t="s">
        <v>174</v>
      </c>
      <c r="Q18" s="19"/>
      <c r="R18" s="19" t="s">
        <v>176</v>
      </c>
      <c r="S18" s="19"/>
      <c r="T18" s="25" t="e">
        <v>#DIV/0!</v>
      </c>
      <c r="U18" s="100"/>
      <c r="V18" s="26"/>
      <c r="W18" s="28"/>
      <c r="X18" s="26"/>
      <c r="Y18" s="26"/>
      <c r="Z18" s="29"/>
      <c r="AA18" s="25"/>
      <c r="AB18" s="19"/>
      <c r="AC18" s="19"/>
      <c r="AD18" s="19"/>
      <c r="AE18" s="19"/>
      <c r="AF18" s="25"/>
      <c r="AG18" s="100"/>
      <c r="AH18" s="100"/>
      <c r="AI18" s="100"/>
      <c r="AJ18" s="100"/>
      <c r="AK18" s="25"/>
      <c r="AL18" s="26"/>
      <c r="AM18" s="26"/>
      <c r="AN18" s="26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2006</v>
      </c>
      <c r="C19" s="26" t="s">
        <v>64</v>
      </c>
      <c r="D19" s="27" t="s">
        <v>100</v>
      </c>
      <c r="E19" s="26">
        <v>27</v>
      </c>
      <c r="F19" s="26">
        <v>6</v>
      </c>
      <c r="G19" s="26">
        <v>31</v>
      </c>
      <c r="H19" s="26">
        <v>27</v>
      </c>
      <c r="I19" s="26">
        <v>124</v>
      </c>
      <c r="J19" s="26">
        <v>36</v>
      </c>
      <c r="K19" s="26">
        <v>11</v>
      </c>
      <c r="L19" s="26">
        <v>40</v>
      </c>
      <c r="M19" s="26">
        <v>37</v>
      </c>
      <c r="N19" s="29">
        <v>0.57699999999999996</v>
      </c>
      <c r="O19" s="25">
        <v>214.90467937608321</v>
      </c>
      <c r="P19" s="19" t="s">
        <v>177</v>
      </c>
      <c r="Q19" s="19" t="s">
        <v>178</v>
      </c>
      <c r="R19" s="19" t="s">
        <v>60</v>
      </c>
      <c r="S19" s="19" t="s">
        <v>185</v>
      </c>
      <c r="T19" s="25" t="e">
        <v>#DIV/0!</v>
      </c>
      <c r="U19" s="26">
        <v>7</v>
      </c>
      <c r="V19" s="26">
        <v>1</v>
      </c>
      <c r="W19" s="26">
        <v>4</v>
      </c>
      <c r="X19" s="26">
        <v>3</v>
      </c>
      <c r="Y19" s="26">
        <v>34</v>
      </c>
      <c r="Z19" s="29">
        <v>0.63</v>
      </c>
      <c r="AA19" s="25"/>
      <c r="AB19" s="19"/>
      <c r="AC19" s="19"/>
      <c r="AD19" s="19"/>
      <c r="AE19" s="19"/>
      <c r="AF19" s="25"/>
      <c r="AG19" s="100" t="s">
        <v>159</v>
      </c>
      <c r="AH19" s="100"/>
      <c r="AI19" s="100"/>
      <c r="AJ19" s="100"/>
      <c r="AK19" s="25"/>
      <c r="AL19" s="26"/>
      <c r="AM19" s="26"/>
      <c r="AN19" s="26"/>
      <c r="AO19" s="28"/>
      <c r="AP19" s="30"/>
      <c r="AQ19" s="26"/>
      <c r="AR19" s="40"/>
    </row>
    <row r="20" spans="1:44" s="4" customFormat="1" ht="15" customHeight="1" x14ac:dyDescent="0.25">
      <c r="A20" s="2"/>
      <c r="B20" s="26">
        <v>2007</v>
      </c>
      <c r="C20" s="26" t="s">
        <v>82</v>
      </c>
      <c r="D20" s="27" t="s">
        <v>100</v>
      </c>
      <c r="E20" s="26">
        <v>25</v>
      </c>
      <c r="F20" s="26">
        <v>4</v>
      </c>
      <c r="G20" s="26">
        <v>23</v>
      </c>
      <c r="H20" s="26">
        <v>21</v>
      </c>
      <c r="I20" s="26">
        <v>108</v>
      </c>
      <c r="J20" s="26">
        <v>23</v>
      </c>
      <c r="K20" s="26">
        <v>17</v>
      </c>
      <c r="L20" s="26">
        <v>41</v>
      </c>
      <c r="M20" s="26">
        <v>27</v>
      </c>
      <c r="N20" s="29">
        <v>0.58699999999999997</v>
      </c>
      <c r="O20" s="25">
        <v>183.9863713798978</v>
      </c>
      <c r="P20" s="19" t="s">
        <v>176</v>
      </c>
      <c r="Q20" s="19"/>
      <c r="R20" s="19" t="s">
        <v>180</v>
      </c>
      <c r="S20" s="19"/>
      <c r="T20" s="25" t="e">
        <v>#DIV/0!</v>
      </c>
      <c r="U20" s="26">
        <v>12</v>
      </c>
      <c r="V20" s="26">
        <v>0</v>
      </c>
      <c r="W20" s="26">
        <v>3</v>
      </c>
      <c r="X20" s="26">
        <v>5</v>
      </c>
      <c r="Y20" s="26">
        <v>37</v>
      </c>
      <c r="Z20" s="29">
        <v>0.46800000000000003</v>
      </c>
      <c r="AA20" s="25"/>
      <c r="AB20" s="19"/>
      <c r="AC20" s="19"/>
      <c r="AD20" s="19"/>
      <c r="AE20" s="19"/>
      <c r="AF20" s="25"/>
      <c r="AG20" s="100" t="s">
        <v>160</v>
      </c>
      <c r="AH20" s="100" t="s">
        <v>146</v>
      </c>
      <c r="AI20" s="100" t="s">
        <v>161</v>
      </c>
      <c r="AJ20" s="100"/>
      <c r="AK20" s="25"/>
      <c r="AL20" s="26"/>
      <c r="AM20" s="26"/>
      <c r="AN20" s="26"/>
      <c r="AO20" s="28"/>
      <c r="AP20" s="30"/>
      <c r="AQ20" s="26">
        <v>1</v>
      </c>
      <c r="AR20" s="40"/>
    </row>
    <row r="21" spans="1:44" s="4" customFormat="1" ht="15" customHeight="1" x14ac:dyDescent="0.25">
      <c r="A21" s="2"/>
      <c r="B21" s="26">
        <v>2008</v>
      </c>
      <c r="C21" s="26" t="s">
        <v>127</v>
      </c>
      <c r="D21" s="27" t="s">
        <v>100</v>
      </c>
      <c r="E21" s="26">
        <v>24</v>
      </c>
      <c r="F21" s="26">
        <v>3</v>
      </c>
      <c r="G21" s="26">
        <v>30</v>
      </c>
      <c r="H21" s="26">
        <v>8</v>
      </c>
      <c r="I21" s="26">
        <v>118</v>
      </c>
      <c r="J21" s="26">
        <v>9</v>
      </c>
      <c r="K21" s="26">
        <v>26</v>
      </c>
      <c r="L21" s="26">
        <v>50</v>
      </c>
      <c r="M21" s="26">
        <v>33</v>
      </c>
      <c r="N21" s="29">
        <v>0.58399999999999996</v>
      </c>
      <c r="O21" s="25">
        <v>202.05479452054794</v>
      </c>
      <c r="P21" s="19" t="s">
        <v>175</v>
      </c>
      <c r="Q21" s="19"/>
      <c r="R21" s="19" t="s">
        <v>171</v>
      </c>
      <c r="S21" s="19" t="s">
        <v>171</v>
      </c>
      <c r="T21" s="25" t="e">
        <v>#DIV/0!</v>
      </c>
      <c r="U21" s="100"/>
      <c r="V21" s="26"/>
      <c r="W21" s="28"/>
      <c r="X21" s="26"/>
      <c r="Y21" s="26"/>
      <c r="Z21" s="29"/>
      <c r="AA21" s="25"/>
      <c r="AB21" s="19"/>
      <c r="AC21" s="19"/>
      <c r="AD21" s="19"/>
      <c r="AE21" s="19"/>
      <c r="AF21" s="25"/>
      <c r="AG21" s="100"/>
      <c r="AH21" s="100"/>
      <c r="AI21" s="100"/>
      <c r="AJ21" s="100"/>
      <c r="AK21" s="25"/>
      <c r="AL21" s="26"/>
      <c r="AM21" s="26"/>
      <c r="AN21" s="26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2009</v>
      </c>
      <c r="C22" s="26" t="s">
        <v>64</v>
      </c>
      <c r="D22" s="27" t="s">
        <v>100</v>
      </c>
      <c r="E22" s="26">
        <v>24</v>
      </c>
      <c r="F22" s="26">
        <v>1</v>
      </c>
      <c r="G22" s="26">
        <v>28</v>
      </c>
      <c r="H22" s="26">
        <v>8</v>
      </c>
      <c r="I22" s="26">
        <v>99</v>
      </c>
      <c r="J22" s="26">
        <v>11</v>
      </c>
      <c r="K22" s="26">
        <v>18</v>
      </c>
      <c r="L22" s="26">
        <v>41</v>
      </c>
      <c r="M22" s="26">
        <v>29</v>
      </c>
      <c r="N22" s="29">
        <v>0.5</v>
      </c>
      <c r="O22" s="25">
        <v>198</v>
      </c>
      <c r="P22" s="19" t="s">
        <v>181</v>
      </c>
      <c r="Q22" s="19"/>
      <c r="R22" s="19" t="s">
        <v>173</v>
      </c>
      <c r="S22" s="19"/>
      <c r="T22" s="25" t="e">
        <v>#DIV/0!</v>
      </c>
      <c r="U22" s="26">
        <v>6</v>
      </c>
      <c r="V22" s="26">
        <v>1</v>
      </c>
      <c r="W22" s="26">
        <v>7</v>
      </c>
      <c r="X22" s="26">
        <v>3</v>
      </c>
      <c r="Y22" s="26">
        <v>23</v>
      </c>
      <c r="Z22" s="29">
        <v>0.5</v>
      </c>
      <c r="AA22" s="25"/>
      <c r="AB22" s="19"/>
      <c r="AC22" s="19"/>
      <c r="AD22" s="19"/>
      <c r="AE22" s="19"/>
      <c r="AF22" s="25"/>
      <c r="AG22" s="100" t="s">
        <v>162</v>
      </c>
      <c r="AH22" s="100"/>
      <c r="AI22" s="100"/>
      <c r="AJ22" s="100"/>
      <c r="AK22" s="25"/>
      <c r="AL22" s="26"/>
      <c r="AM22" s="26"/>
      <c r="AN22" s="26"/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2010</v>
      </c>
      <c r="C23" s="26" t="s">
        <v>62</v>
      </c>
      <c r="D23" s="27" t="s">
        <v>100</v>
      </c>
      <c r="E23" s="26">
        <v>26</v>
      </c>
      <c r="F23" s="126">
        <v>2</v>
      </c>
      <c r="G23" s="126">
        <v>24</v>
      </c>
      <c r="H23" s="126">
        <v>13</v>
      </c>
      <c r="I23" s="126">
        <v>74</v>
      </c>
      <c r="J23" s="26">
        <v>6</v>
      </c>
      <c r="K23" s="26">
        <v>20</v>
      </c>
      <c r="L23" s="26">
        <v>22</v>
      </c>
      <c r="M23" s="26">
        <v>26</v>
      </c>
      <c r="N23" s="29">
        <v>0.45100000000000001</v>
      </c>
      <c r="O23" s="25">
        <v>164.07982261640797</v>
      </c>
      <c r="P23" s="19" t="s">
        <v>182</v>
      </c>
      <c r="Q23" s="19"/>
      <c r="R23" s="19"/>
      <c r="S23" s="19"/>
      <c r="T23" s="116" t="e">
        <v>#DIV/0!</v>
      </c>
      <c r="U23" s="26">
        <v>3</v>
      </c>
      <c r="V23" s="26">
        <v>0</v>
      </c>
      <c r="W23" s="28">
        <v>1</v>
      </c>
      <c r="X23" s="26">
        <v>0</v>
      </c>
      <c r="Y23" s="26">
        <v>7</v>
      </c>
      <c r="Z23" s="29">
        <v>0.53900000000000003</v>
      </c>
      <c r="AA23" s="25"/>
      <c r="AB23" s="19"/>
      <c r="AC23" s="19"/>
      <c r="AD23" s="19"/>
      <c r="AE23" s="19"/>
      <c r="AF23" s="25"/>
      <c r="AG23" s="100" t="s">
        <v>144</v>
      </c>
      <c r="AH23" s="100"/>
      <c r="AI23" s="100"/>
      <c r="AJ23" s="100"/>
      <c r="AK23" s="25"/>
      <c r="AL23" s="26">
        <v>1</v>
      </c>
      <c r="AM23" s="28"/>
      <c r="AN23" s="28"/>
      <c r="AO23" s="28"/>
      <c r="AP23" s="30"/>
      <c r="AQ23" s="26"/>
      <c r="AR23" s="40"/>
    </row>
    <row r="24" spans="1:44" s="4" customFormat="1" ht="15" customHeight="1" x14ac:dyDescent="0.25">
      <c r="A24" s="2"/>
      <c r="B24" s="26">
        <v>2011</v>
      </c>
      <c r="C24" s="26" t="s">
        <v>58</v>
      </c>
      <c r="D24" s="27" t="s">
        <v>131</v>
      </c>
      <c r="E24" s="26">
        <v>26</v>
      </c>
      <c r="F24" s="26">
        <v>1</v>
      </c>
      <c r="G24" s="26">
        <v>24</v>
      </c>
      <c r="H24" s="26">
        <v>5</v>
      </c>
      <c r="I24" s="26">
        <v>75</v>
      </c>
      <c r="J24" s="26">
        <v>3</v>
      </c>
      <c r="K24" s="26">
        <v>10</v>
      </c>
      <c r="L24" s="26">
        <v>37</v>
      </c>
      <c r="M24" s="26">
        <v>25</v>
      </c>
      <c r="N24" s="29">
        <v>0.46899999999999997</v>
      </c>
      <c r="O24" s="25">
        <v>159.91471215351814</v>
      </c>
      <c r="P24" s="19" t="s">
        <v>183</v>
      </c>
      <c r="Q24" s="19"/>
      <c r="R24" s="19"/>
      <c r="S24" s="19"/>
      <c r="T24" s="128" t="e">
        <v>#DIV/0!</v>
      </c>
      <c r="U24" s="26">
        <v>12</v>
      </c>
      <c r="V24" s="26">
        <v>0</v>
      </c>
      <c r="W24" s="28">
        <v>5</v>
      </c>
      <c r="X24" s="26">
        <v>2</v>
      </c>
      <c r="Y24" s="26">
        <v>29</v>
      </c>
      <c r="Z24" s="29">
        <v>0.40300000000000002</v>
      </c>
      <c r="AA24" s="25"/>
      <c r="AB24" s="19"/>
      <c r="AC24" s="19"/>
      <c r="AD24" s="19"/>
      <c r="AE24" s="19"/>
      <c r="AF24" s="25"/>
      <c r="AG24" s="100" t="s">
        <v>147</v>
      </c>
      <c r="AH24" s="100" t="s">
        <v>146</v>
      </c>
      <c r="AI24" s="100" t="s">
        <v>148</v>
      </c>
      <c r="AJ24" s="100"/>
      <c r="AK24" s="25"/>
      <c r="AL24" s="26"/>
      <c r="AM24" s="28"/>
      <c r="AN24" s="28"/>
      <c r="AO24" s="28"/>
      <c r="AP24" s="30"/>
      <c r="AQ24" s="26"/>
      <c r="AR24" s="40"/>
    </row>
    <row r="25" spans="1:44" s="4" customFormat="1" ht="15" customHeight="1" x14ac:dyDescent="0.25">
      <c r="A25" s="2"/>
      <c r="B25" s="26">
        <v>2012</v>
      </c>
      <c r="C25" s="26" t="s">
        <v>63</v>
      </c>
      <c r="D25" s="27" t="s">
        <v>83</v>
      </c>
      <c r="E25" s="26">
        <v>21</v>
      </c>
      <c r="F25" s="126">
        <v>2</v>
      </c>
      <c r="G25" s="126">
        <v>42</v>
      </c>
      <c r="H25" s="126">
        <v>9</v>
      </c>
      <c r="I25" s="126">
        <v>80</v>
      </c>
      <c r="J25" s="26">
        <v>4</v>
      </c>
      <c r="K25" s="26">
        <v>1</v>
      </c>
      <c r="L25" s="26">
        <v>31</v>
      </c>
      <c r="M25" s="26">
        <v>44</v>
      </c>
      <c r="N25" s="29">
        <v>0.51600000000000001</v>
      </c>
      <c r="O25" s="25">
        <v>155.03875968992247</v>
      </c>
      <c r="P25" s="19" t="s">
        <v>130</v>
      </c>
      <c r="Q25" s="19"/>
      <c r="R25" s="19" t="s">
        <v>171</v>
      </c>
      <c r="S25" s="19"/>
      <c r="T25" s="36"/>
      <c r="U25" s="100"/>
      <c r="V25" s="26"/>
      <c r="W25" s="28"/>
      <c r="X25" s="26"/>
      <c r="Y25" s="26"/>
      <c r="Z25" s="29"/>
      <c r="AA25" s="25"/>
      <c r="AB25" s="19"/>
      <c r="AC25" s="19"/>
      <c r="AD25" s="19"/>
      <c r="AE25" s="19"/>
      <c r="AF25" s="25"/>
      <c r="AG25" s="100"/>
      <c r="AH25" s="100"/>
      <c r="AI25" s="100"/>
      <c r="AJ25" s="100"/>
      <c r="AK25" s="25"/>
      <c r="AL25" s="26"/>
      <c r="AM25" s="28"/>
      <c r="AN25" s="28">
        <v>1</v>
      </c>
      <c r="AO25" s="28"/>
      <c r="AP25" s="30"/>
      <c r="AQ25" s="26"/>
      <c r="AR25" s="40"/>
    </row>
    <row r="26" spans="1:44" s="4" customFormat="1" ht="15" customHeight="1" x14ac:dyDescent="0.25">
      <c r="A26" s="2"/>
      <c r="B26" s="26">
        <v>2013</v>
      </c>
      <c r="C26" s="26" t="s">
        <v>130</v>
      </c>
      <c r="D26" s="27" t="s">
        <v>83</v>
      </c>
      <c r="E26" s="26">
        <v>25</v>
      </c>
      <c r="F26" s="26">
        <v>1</v>
      </c>
      <c r="G26" s="26">
        <v>35</v>
      </c>
      <c r="H26" s="26">
        <v>8</v>
      </c>
      <c r="I26" s="26">
        <v>77</v>
      </c>
      <c r="J26" s="26">
        <v>8</v>
      </c>
      <c r="K26" s="26">
        <v>9</v>
      </c>
      <c r="L26" s="26">
        <v>24</v>
      </c>
      <c r="M26" s="26">
        <v>36</v>
      </c>
      <c r="N26" s="29">
        <v>0.44500000000000001</v>
      </c>
      <c r="O26" s="116">
        <v>173.03370786516854</v>
      </c>
      <c r="P26" s="19" t="s">
        <v>128</v>
      </c>
      <c r="Q26" s="19"/>
      <c r="R26" s="19" t="s">
        <v>182</v>
      </c>
      <c r="S26" s="19"/>
      <c r="T26" s="31"/>
      <c r="U26" s="100"/>
      <c r="V26" s="26"/>
      <c r="W26" s="28"/>
      <c r="X26" s="26"/>
      <c r="Y26" s="26"/>
      <c r="Z26" s="29"/>
      <c r="AA26" s="25"/>
      <c r="AB26" s="19"/>
      <c r="AC26" s="19"/>
      <c r="AD26" s="19"/>
      <c r="AE26" s="19"/>
      <c r="AF26" s="25"/>
      <c r="AG26" s="100"/>
      <c r="AH26" s="100"/>
      <c r="AI26" s="100"/>
      <c r="AJ26" s="100"/>
      <c r="AK26" s="25"/>
      <c r="AL26" s="26"/>
      <c r="AM26" s="28"/>
      <c r="AN26" s="28"/>
      <c r="AO26" s="28"/>
      <c r="AP26" s="30"/>
      <c r="AQ26" s="26"/>
      <c r="AR26" s="40"/>
    </row>
    <row r="27" spans="1:44" s="4" customFormat="1" ht="15" customHeight="1" x14ac:dyDescent="0.25">
      <c r="A27" s="2"/>
      <c r="B27" s="26">
        <v>2014</v>
      </c>
      <c r="C27" s="26" t="s">
        <v>61</v>
      </c>
      <c r="D27" s="27" t="s">
        <v>96</v>
      </c>
      <c r="E27" s="26">
        <v>30</v>
      </c>
      <c r="F27" s="26">
        <v>0</v>
      </c>
      <c r="G27" s="26">
        <v>50</v>
      </c>
      <c r="H27" s="26">
        <v>2</v>
      </c>
      <c r="I27" s="26">
        <v>96</v>
      </c>
      <c r="J27" s="26">
        <v>1</v>
      </c>
      <c r="K27" s="26">
        <v>7</v>
      </c>
      <c r="L27" s="26">
        <v>38</v>
      </c>
      <c r="M27" s="26">
        <v>50</v>
      </c>
      <c r="N27" s="29">
        <v>0.45300000000000001</v>
      </c>
      <c r="O27" s="25">
        <v>211.92052980132451</v>
      </c>
      <c r="P27" s="19" t="s">
        <v>175</v>
      </c>
      <c r="Q27" s="19"/>
      <c r="R27" s="19" t="s">
        <v>179</v>
      </c>
      <c r="S27" s="19"/>
      <c r="T27" s="128"/>
      <c r="U27" s="26">
        <v>3</v>
      </c>
      <c r="V27" s="26">
        <v>0</v>
      </c>
      <c r="W27" s="28">
        <v>1</v>
      </c>
      <c r="X27" s="26">
        <v>0</v>
      </c>
      <c r="Y27" s="26">
        <v>5</v>
      </c>
      <c r="Z27" s="29">
        <v>0.5</v>
      </c>
      <c r="AA27" s="25"/>
      <c r="AB27" s="19"/>
      <c r="AC27" s="19"/>
      <c r="AD27" s="19"/>
      <c r="AE27" s="19"/>
      <c r="AF27" s="25"/>
      <c r="AG27" s="100" t="s">
        <v>146</v>
      </c>
      <c r="AH27" s="100"/>
      <c r="AI27" s="100"/>
      <c r="AJ27" s="100"/>
      <c r="AK27" s="25"/>
      <c r="AL27" s="26"/>
      <c r="AM27" s="28"/>
      <c r="AN27" s="28"/>
      <c r="AO27" s="28"/>
      <c r="AP27" s="30"/>
      <c r="AQ27" s="26"/>
      <c r="AR27" s="40"/>
    </row>
    <row r="28" spans="1:44" s="4" customFormat="1" ht="15" customHeight="1" x14ac:dyDescent="0.25">
      <c r="A28" s="2"/>
      <c r="B28" s="26">
        <v>2015</v>
      </c>
      <c r="C28" s="26" t="s">
        <v>58</v>
      </c>
      <c r="D28" s="27" t="s">
        <v>129</v>
      </c>
      <c r="E28" s="26">
        <v>30</v>
      </c>
      <c r="F28" s="26">
        <v>0</v>
      </c>
      <c r="G28" s="26">
        <v>38</v>
      </c>
      <c r="H28" s="26">
        <v>10</v>
      </c>
      <c r="I28" s="26">
        <v>106</v>
      </c>
      <c r="J28" s="26">
        <v>4</v>
      </c>
      <c r="K28" s="26">
        <v>19</v>
      </c>
      <c r="L28" s="26">
        <v>45</v>
      </c>
      <c r="M28" s="26">
        <v>38</v>
      </c>
      <c r="N28" s="33">
        <v>0.46279999999999999</v>
      </c>
      <c r="O28" s="116">
        <v>229</v>
      </c>
      <c r="P28" s="19" t="s">
        <v>186</v>
      </c>
      <c r="Q28" s="19"/>
      <c r="R28" s="19"/>
      <c r="S28" s="19"/>
      <c r="T28" s="128"/>
      <c r="U28" s="26">
        <v>8</v>
      </c>
      <c r="V28" s="26">
        <v>0</v>
      </c>
      <c r="W28" s="28">
        <v>6</v>
      </c>
      <c r="X28" s="26">
        <v>0</v>
      </c>
      <c r="Y28" s="26">
        <v>21</v>
      </c>
      <c r="Z28" s="29">
        <v>0.44700000000000001</v>
      </c>
      <c r="AA28" s="25"/>
      <c r="AB28" s="19"/>
      <c r="AC28" s="19"/>
      <c r="AD28" s="19"/>
      <c r="AE28" s="19"/>
      <c r="AF28" s="25"/>
      <c r="AG28" s="100" t="s">
        <v>143</v>
      </c>
      <c r="AH28" s="100" t="s">
        <v>144</v>
      </c>
      <c r="AI28" s="100" t="s">
        <v>145</v>
      </c>
      <c r="AJ28" s="100"/>
      <c r="AK28" s="25"/>
      <c r="AL28" s="26"/>
      <c r="AM28" s="28"/>
      <c r="AN28" s="28"/>
      <c r="AO28" s="28"/>
      <c r="AP28" s="30"/>
      <c r="AQ28" s="26"/>
      <c r="AR28" s="40"/>
    </row>
    <row r="29" spans="1:44" s="4" customFormat="1" ht="15" customHeight="1" x14ac:dyDescent="0.25">
      <c r="A29" s="2"/>
      <c r="B29" s="26">
        <v>2016</v>
      </c>
      <c r="C29" s="26" t="s">
        <v>130</v>
      </c>
      <c r="D29" s="27" t="s">
        <v>129</v>
      </c>
      <c r="E29" s="26">
        <v>28</v>
      </c>
      <c r="F29" s="26">
        <v>3</v>
      </c>
      <c r="G29" s="26">
        <v>61</v>
      </c>
      <c r="H29" s="26">
        <v>9</v>
      </c>
      <c r="I29" s="26">
        <v>114</v>
      </c>
      <c r="J29" s="26">
        <v>2</v>
      </c>
      <c r="K29" s="26">
        <v>5</v>
      </c>
      <c r="L29" s="26">
        <v>43</v>
      </c>
      <c r="M29" s="26">
        <v>64</v>
      </c>
      <c r="N29" s="29">
        <v>0.47699999999999998</v>
      </c>
      <c r="O29" s="116">
        <v>239</v>
      </c>
      <c r="P29" s="19" t="s">
        <v>130</v>
      </c>
      <c r="Q29" s="19"/>
      <c r="R29" s="19" t="s">
        <v>128</v>
      </c>
      <c r="S29" s="19"/>
      <c r="T29" s="128"/>
      <c r="U29" s="26">
        <v>2</v>
      </c>
      <c r="V29" s="26">
        <v>0</v>
      </c>
      <c r="W29" s="28">
        <v>3</v>
      </c>
      <c r="X29" s="26">
        <v>0</v>
      </c>
      <c r="Y29" s="26">
        <v>7</v>
      </c>
      <c r="Z29" s="29">
        <v>0.38900000000000001</v>
      </c>
      <c r="AA29" s="25"/>
      <c r="AB29" s="19"/>
      <c r="AC29" s="19"/>
      <c r="AD29" s="19"/>
      <c r="AE29" s="19"/>
      <c r="AF29" s="25"/>
      <c r="AG29" s="100"/>
      <c r="AH29" s="100"/>
      <c r="AI29" s="100"/>
      <c r="AJ29" s="100"/>
      <c r="AK29" s="25"/>
      <c r="AL29" s="26"/>
      <c r="AM29" s="28"/>
      <c r="AN29" s="28"/>
      <c r="AO29" s="28"/>
      <c r="AP29" s="30"/>
      <c r="AQ29" s="26"/>
      <c r="AR29" s="40"/>
    </row>
    <row r="30" spans="1:44" s="4" customFormat="1" ht="15" customHeight="1" x14ac:dyDescent="0.25">
      <c r="A30" s="2"/>
      <c r="B30" s="223">
        <v>2017</v>
      </c>
      <c r="C30" s="223" t="s">
        <v>58</v>
      </c>
      <c r="D30" s="224" t="s">
        <v>166</v>
      </c>
      <c r="E30" s="223"/>
      <c r="F30" s="225" t="s">
        <v>167</v>
      </c>
      <c r="G30" s="223"/>
      <c r="H30" s="223"/>
      <c r="I30" s="223"/>
      <c r="J30" s="223"/>
      <c r="K30" s="223"/>
      <c r="L30" s="223"/>
      <c r="M30" s="223"/>
      <c r="N30" s="226"/>
      <c r="O30" s="116"/>
      <c r="P30" s="19"/>
      <c r="Q30" s="19"/>
      <c r="R30" s="19"/>
      <c r="S30" s="19"/>
      <c r="T30" s="128"/>
      <c r="U30" s="26"/>
      <c r="V30" s="26"/>
      <c r="W30" s="28"/>
      <c r="X30" s="26"/>
      <c r="Y30" s="26"/>
      <c r="Z30" s="29"/>
      <c r="AA30" s="25"/>
      <c r="AB30" s="19"/>
      <c r="AC30" s="19"/>
      <c r="AD30" s="19"/>
      <c r="AE30" s="19"/>
      <c r="AF30" s="25"/>
      <c r="AG30" s="100"/>
      <c r="AH30" s="100"/>
      <c r="AI30" s="100"/>
      <c r="AJ30" s="100"/>
      <c r="AK30" s="25"/>
      <c r="AL30" s="26"/>
      <c r="AM30" s="28"/>
      <c r="AN30" s="28"/>
      <c r="AO30" s="28"/>
      <c r="AP30" s="30"/>
      <c r="AQ30" s="26"/>
      <c r="AR30" s="40"/>
    </row>
    <row r="31" spans="1:44" s="4" customFormat="1" ht="15" customHeight="1" x14ac:dyDescent="0.25">
      <c r="A31" s="2"/>
      <c r="B31" s="26">
        <v>2017</v>
      </c>
      <c r="C31" s="26" t="s">
        <v>64</v>
      </c>
      <c r="D31" s="27" t="s">
        <v>100</v>
      </c>
      <c r="E31" s="26">
        <v>3</v>
      </c>
      <c r="F31" s="26">
        <v>0</v>
      </c>
      <c r="G31" s="26">
        <v>10</v>
      </c>
      <c r="H31" s="26">
        <v>0</v>
      </c>
      <c r="I31" s="26">
        <v>18</v>
      </c>
      <c r="J31" s="26">
        <v>1</v>
      </c>
      <c r="K31" s="26">
        <v>1</v>
      </c>
      <c r="L31" s="26">
        <v>6</v>
      </c>
      <c r="M31" s="26">
        <v>10</v>
      </c>
      <c r="N31" s="33">
        <v>0.54500000000000004</v>
      </c>
      <c r="O31" s="117">
        <v>33</v>
      </c>
      <c r="P31" s="19"/>
      <c r="Q31" s="19"/>
      <c r="R31" s="19"/>
      <c r="S31" s="19"/>
      <c r="T31" s="128"/>
      <c r="U31" s="26">
        <v>3</v>
      </c>
      <c r="V31" s="26">
        <v>0</v>
      </c>
      <c r="W31" s="28">
        <v>3</v>
      </c>
      <c r="X31" s="26">
        <v>0</v>
      </c>
      <c r="Y31" s="26">
        <v>5</v>
      </c>
      <c r="Z31" s="29">
        <v>0.27800000000000002</v>
      </c>
      <c r="AA31" s="25"/>
      <c r="AB31" s="19"/>
      <c r="AC31" s="19"/>
      <c r="AD31" s="19"/>
      <c r="AE31" s="19"/>
      <c r="AF31" s="25"/>
      <c r="AG31" s="100" t="s">
        <v>165</v>
      </c>
      <c r="AH31" s="100"/>
      <c r="AI31" s="100"/>
      <c r="AJ31" s="100"/>
      <c r="AK31" s="25"/>
      <c r="AL31" s="26"/>
      <c r="AM31" s="28"/>
      <c r="AN31" s="28"/>
      <c r="AO31" s="28"/>
      <c r="AP31" s="30"/>
      <c r="AQ31" s="26"/>
      <c r="AR31" s="40"/>
    </row>
    <row r="32" spans="1:44" s="4" customFormat="1" ht="15" customHeight="1" x14ac:dyDescent="0.25">
      <c r="A32" s="1"/>
      <c r="B32" s="17" t="s">
        <v>7</v>
      </c>
      <c r="C32" s="18"/>
      <c r="D32" s="16"/>
      <c r="E32" s="19">
        <v>517</v>
      </c>
      <c r="F32" s="19">
        <v>55</v>
      </c>
      <c r="G32" s="19">
        <v>682</v>
      </c>
      <c r="H32" s="19">
        <v>262</v>
      </c>
      <c r="I32" s="19">
        <v>1947</v>
      </c>
      <c r="J32" s="19">
        <v>332</v>
      </c>
      <c r="K32" s="19">
        <v>233</v>
      </c>
      <c r="L32" s="19">
        <v>645</v>
      </c>
      <c r="M32" s="19">
        <v>737</v>
      </c>
      <c r="N32" s="34">
        <v>0.52808600797365735</v>
      </c>
      <c r="O32" s="116">
        <v>3686.8994266121945</v>
      </c>
      <c r="P32" s="80" t="s">
        <v>142</v>
      </c>
      <c r="Q32" s="80" t="s">
        <v>49</v>
      </c>
      <c r="R32" s="80" t="s">
        <v>141</v>
      </c>
      <c r="S32" s="80" t="s">
        <v>49</v>
      </c>
      <c r="T32" s="25"/>
      <c r="U32" s="19">
        <v>104</v>
      </c>
      <c r="V32" s="19">
        <v>8</v>
      </c>
      <c r="W32" s="19">
        <v>92</v>
      </c>
      <c r="X32" s="19">
        <v>46</v>
      </c>
      <c r="Y32" s="19">
        <v>359</v>
      </c>
      <c r="Z32" s="34">
        <v>0.52</v>
      </c>
      <c r="AA32" s="96">
        <v>0</v>
      </c>
      <c r="AB32" s="80" t="s">
        <v>141</v>
      </c>
      <c r="AC32" s="80" t="s">
        <v>49</v>
      </c>
      <c r="AD32" s="80" t="s">
        <v>141</v>
      </c>
      <c r="AE32" s="80" t="s">
        <v>142</v>
      </c>
      <c r="AF32" s="25"/>
      <c r="AG32" s="80" t="s">
        <v>169</v>
      </c>
      <c r="AH32" s="80" t="s">
        <v>163</v>
      </c>
      <c r="AI32" s="80" t="s">
        <v>164</v>
      </c>
      <c r="AJ32" s="80" t="s">
        <v>67</v>
      </c>
      <c r="AK32" s="25"/>
      <c r="AL32" s="19">
        <v>1</v>
      </c>
      <c r="AM32" s="19">
        <v>0</v>
      </c>
      <c r="AN32" s="19">
        <v>3</v>
      </c>
      <c r="AO32" s="19">
        <v>0</v>
      </c>
      <c r="AP32" s="19">
        <v>0</v>
      </c>
      <c r="AQ32" s="19">
        <v>2</v>
      </c>
      <c r="AR32" s="40"/>
    </row>
    <row r="33" spans="1:45" s="4" customFormat="1" ht="15" customHeight="1" x14ac:dyDescent="0.25">
      <c r="A33" s="1"/>
      <c r="B33" s="17" t="s">
        <v>453</v>
      </c>
      <c r="C33" s="18"/>
      <c r="D33" s="16"/>
      <c r="E33" s="18" t="s">
        <v>127</v>
      </c>
      <c r="F33" s="15" t="s">
        <v>61</v>
      </c>
      <c r="G33" s="15" t="s">
        <v>127</v>
      </c>
      <c r="H33" s="15"/>
      <c r="I33" s="15" t="s">
        <v>454</v>
      </c>
      <c r="J33" s="15"/>
      <c r="K33" s="15"/>
      <c r="L33" s="15"/>
      <c r="M33" s="15"/>
      <c r="N33" s="88"/>
      <c r="O33" s="25"/>
      <c r="P33" s="23"/>
      <c r="Q33" s="21"/>
      <c r="R33" s="89"/>
      <c r="S33" s="90"/>
      <c r="T33" s="25"/>
      <c r="U33" s="18" t="s">
        <v>207</v>
      </c>
      <c r="V33" s="15" t="s">
        <v>173</v>
      </c>
      <c r="W33" s="15" t="s">
        <v>178</v>
      </c>
      <c r="X33" s="15" t="s">
        <v>194</v>
      </c>
      <c r="Y33" s="15" t="s">
        <v>208</v>
      </c>
      <c r="Z33" s="16"/>
      <c r="AA33" s="25"/>
      <c r="AB33" s="91"/>
      <c r="AC33" s="92"/>
      <c r="AD33" s="89"/>
      <c r="AE33" s="90"/>
      <c r="AF33" s="25"/>
      <c r="AG33" s="93">
        <v>0.33300000000000002</v>
      </c>
      <c r="AH33" s="94">
        <v>0</v>
      </c>
      <c r="AI33" s="94">
        <v>0.4</v>
      </c>
      <c r="AJ33" s="95">
        <v>0</v>
      </c>
      <c r="AK33" s="25"/>
      <c r="AL33" s="18"/>
      <c r="AM33" s="15"/>
      <c r="AN33" s="15"/>
      <c r="AO33" s="15"/>
      <c r="AP33" s="15"/>
      <c r="AQ33" s="16"/>
      <c r="AR33" s="40"/>
    </row>
    <row r="34" spans="1:45" ht="15" customHeight="1" x14ac:dyDescent="0.25">
      <c r="A34" s="2"/>
      <c r="B34" s="27" t="s">
        <v>2</v>
      </c>
      <c r="C34" s="30"/>
      <c r="D34" s="35">
        <v>1659.6666666666665</v>
      </c>
      <c r="E34" s="36"/>
      <c r="F34" s="36"/>
      <c r="G34" s="36"/>
      <c r="H34" s="36"/>
      <c r="I34" s="36"/>
      <c r="J34" s="36"/>
      <c r="K34" s="36"/>
      <c r="L34" s="36"/>
      <c r="M34" s="36"/>
      <c r="N34" s="37"/>
      <c r="O34" s="36"/>
      <c r="P34" s="25"/>
      <c r="Q34" s="25"/>
      <c r="R34" s="25"/>
      <c r="S34" s="25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25"/>
      <c r="AG34" s="36"/>
      <c r="AH34" s="36"/>
      <c r="AI34" s="36"/>
      <c r="AJ34" s="36"/>
      <c r="AK34" s="25"/>
      <c r="AL34" s="36"/>
      <c r="AM34" s="36"/>
      <c r="AN34" s="36"/>
      <c r="AO34" s="36"/>
      <c r="AP34" s="36"/>
      <c r="AQ34" s="36"/>
      <c r="AR34" s="40"/>
    </row>
    <row r="35" spans="1:45" s="10" customFormat="1" ht="15" customHeight="1" x14ac:dyDescent="0.25">
      <c r="A35" s="24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222"/>
      <c r="AG35" s="222"/>
      <c r="AH35" s="222"/>
      <c r="AI35" s="222"/>
      <c r="AJ35" s="222"/>
      <c r="AK35" s="36"/>
      <c r="AL35" s="36"/>
      <c r="AM35" s="36"/>
      <c r="AN35" s="36"/>
      <c r="AO35" s="36"/>
      <c r="AP35" s="36"/>
      <c r="AQ35" s="36"/>
      <c r="AR35" s="40"/>
    </row>
    <row r="36" spans="1:45" ht="15" customHeight="1" x14ac:dyDescent="0.25">
      <c r="A36" s="2"/>
      <c r="B36" s="23" t="s">
        <v>24</v>
      </c>
      <c r="C36" s="41"/>
      <c r="D36" s="41"/>
      <c r="E36" s="19" t="s">
        <v>3</v>
      </c>
      <c r="F36" s="19" t="s">
        <v>8</v>
      </c>
      <c r="G36" s="16" t="s">
        <v>5</v>
      </c>
      <c r="H36" s="19" t="s">
        <v>6</v>
      </c>
      <c r="I36" s="19" t="s">
        <v>16</v>
      </c>
      <c r="J36" s="36"/>
      <c r="K36" s="19" t="s">
        <v>26</v>
      </c>
      <c r="L36" s="19" t="s">
        <v>27</v>
      </c>
      <c r="M36" s="19" t="s">
        <v>28</v>
      </c>
      <c r="N36" s="19" t="s">
        <v>21</v>
      </c>
      <c r="O36" s="25"/>
      <c r="P36" s="42" t="s">
        <v>29</v>
      </c>
      <c r="Q36" s="13"/>
      <c r="R36" s="13"/>
      <c r="S36" s="13"/>
      <c r="T36" s="43"/>
      <c r="U36" s="43"/>
      <c r="V36" s="43"/>
      <c r="W36" s="43"/>
      <c r="X36" s="43"/>
      <c r="Y36" s="13"/>
      <c r="Z36" s="13"/>
      <c r="AA36" s="13"/>
      <c r="AB36" s="43"/>
      <c r="AC36" s="43"/>
      <c r="AD36" s="13"/>
      <c r="AE36" s="44"/>
      <c r="AF36" s="25"/>
      <c r="AG36" s="42" t="s">
        <v>68</v>
      </c>
      <c r="AH36" s="13"/>
      <c r="AI36" s="43"/>
      <c r="AJ36" s="44"/>
      <c r="AK36" s="25"/>
      <c r="AL36" s="11" t="s">
        <v>69</v>
      </c>
      <c r="AM36" s="13"/>
      <c r="AN36" s="13"/>
      <c r="AO36" s="13"/>
      <c r="AP36" s="13"/>
      <c r="AQ36" s="44"/>
      <c r="AR36" s="40"/>
    </row>
    <row r="37" spans="1:45" ht="15" customHeight="1" x14ac:dyDescent="0.25">
      <c r="A37" s="2"/>
      <c r="B37" s="42" t="s">
        <v>12</v>
      </c>
      <c r="C37" s="13"/>
      <c r="D37" s="44"/>
      <c r="E37" s="26">
        <v>517</v>
      </c>
      <c r="F37" s="26">
        <v>55</v>
      </c>
      <c r="G37" s="26">
        <v>682</v>
      </c>
      <c r="H37" s="26">
        <v>262</v>
      </c>
      <c r="I37" s="26">
        <v>1947</v>
      </c>
      <c r="J37" s="36"/>
      <c r="K37" s="45">
        <v>1.425531914893617</v>
      </c>
      <c r="L37" s="45">
        <v>0.50676982591876207</v>
      </c>
      <c r="M37" s="45">
        <v>3.7659574468085109</v>
      </c>
      <c r="N37" s="33">
        <v>0.52800000000000002</v>
      </c>
      <c r="O37" s="25">
        <v>3688</v>
      </c>
      <c r="P37" s="236" t="s">
        <v>9</v>
      </c>
      <c r="Q37" s="289"/>
      <c r="R37" s="237" t="s">
        <v>138</v>
      </c>
      <c r="S37" s="237"/>
      <c r="T37" s="237"/>
      <c r="U37" s="237"/>
      <c r="V37" s="237"/>
      <c r="W37" s="237"/>
      <c r="X37" s="237"/>
      <c r="Y37" s="290"/>
      <c r="Z37" s="290" t="s">
        <v>70</v>
      </c>
      <c r="AA37" s="237"/>
      <c r="AB37" s="237"/>
      <c r="AC37" s="171" t="s">
        <v>139</v>
      </c>
      <c r="AD37" s="171"/>
      <c r="AE37" s="238"/>
      <c r="AF37" s="25"/>
      <c r="AG37" s="291" t="s">
        <v>188</v>
      </c>
      <c r="AH37" s="288" t="s">
        <v>189</v>
      </c>
      <c r="AI37" s="295" t="s">
        <v>190</v>
      </c>
      <c r="AJ37" s="238"/>
      <c r="AK37" s="25"/>
      <c r="AL37" s="236" t="s">
        <v>71</v>
      </c>
      <c r="AM37" s="290">
        <v>2008</v>
      </c>
      <c r="AN37" s="237"/>
      <c r="AO37" s="237"/>
      <c r="AP37" s="237"/>
      <c r="AQ37" s="238"/>
      <c r="AR37" s="40"/>
    </row>
    <row r="38" spans="1:45" ht="15" customHeight="1" x14ac:dyDescent="0.25">
      <c r="A38" s="2"/>
      <c r="B38" s="46" t="s">
        <v>14</v>
      </c>
      <c r="C38" s="47"/>
      <c r="D38" s="48"/>
      <c r="E38" s="26">
        <v>104</v>
      </c>
      <c r="F38" s="26">
        <v>8</v>
      </c>
      <c r="G38" s="26">
        <v>92</v>
      </c>
      <c r="H38" s="26">
        <v>46</v>
      </c>
      <c r="I38" s="26">
        <v>359</v>
      </c>
      <c r="J38" s="36"/>
      <c r="K38" s="45">
        <v>0.96153846153846156</v>
      </c>
      <c r="L38" s="45">
        <v>0.44230769230769229</v>
      </c>
      <c r="M38" s="45">
        <v>3.4519230769230771</v>
      </c>
      <c r="N38" s="33">
        <v>0.52028985507246372</v>
      </c>
      <c r="O38" s="25">
        <v>690</v>
      </c>
      <c r="P38" s="291" t="s">
        <v>52</v>
      </c>
      <c r="Q38" s="292"/>
      <c r="R38" s="263"/>
      <c r="S38" s="263"/>
      <c r="T38" s="263"/>
      <c r="U38" s="263"/>
      <c r="V38" s="263"/>
      <c r="W38" s="263"/>
      <c r="X38" s="263"/>
      <c r="Y38" s="270"/>
      <c r="Z38" s="270"/>
      <c r="AA38" s="263"/>
      <c r="AB38" s="263"/>
      <c r="AC38" s="128"/>
      <c r="AD38" s="128"/>
      <c r="AE38" s="272"/>
      <c r="AF38" s="25"/>
      <c r="AG38" s="291" t="s">
        <v>191</v>
      </c>
      <c r="AH38" s="288" t="s">
        <v>192</v>
      </c>
      <c r="AI38" s="128">
        <v>2016</v>
      </c>
      <c r="AJ38" s="272"/>
      <c r="AK38" s="25"/>
      <c r="AL38" s="291" t="s">
        <v>72</v>
      </c>
      <c r="AM38" s="270">
        <v>2012</v>
      </c>
      <c r="AN38" s="263"/>
      <c r="AO38" s="263"/>
      <c r="AP38" s="263"/>
      <c r="AQ38" s="272"/>
      <c r="AR38" s="40"/>
    </row>
    <row r="39" spans="1:45" ht="15" customHeight="1" x14ac:dyDescent="0.25">
      <c r="A39" s="2"/>
      <c r="B39" s="49" t="s">
        <v>15</v>
      </c>
      <c r="C39" s="50"/>
      <c r="D39" s="51"/>
      <c r="E39" s="32">
        <v>28</v>
      </c>
      <c r="F39" s="32">
        <v>4</v>
      </c>
      <c r="G39" s="32">
        <v>50</v>
      </c>
      <c r="H39" s="32">
        <v>15</v>
      </c>
      <c r="I39" s="32">
        <v>115</v>
      </c>
      <c r="J39" s="36"/>
      <c r="K39" s="52">
        <v>1.99</v>
      </c>
      <c r="L39" s="52">
        <v>0.65</v>
      </c>
      <c r="M39" s="52">
        <v>5</v>
      </c>
      <c r="N39" s="53">
        <v>0.61499999999999999</v>
      </c>
      <c r="O39" s="25">
        <v>187</v>
      </c>
      <c r="P39" s="291" t="s">
        <v>53</v>
      </c>
      <c r="Q39" s="292"/>
      <c r="R39" s="263"/>
      <c r="S39" s="263"/>
      <c r="T39" s="263"/>
      <c r="U39" s="263"/>
      <c r="V39" s="263"/>
      <c r="W39" s="263"/>
      <c r="X39" s="263"/>
      <c r="Y39" s="270"/>
      <c r="Z39" s="270"/>
      <c r="AA39" s="263"/>
      <c r="AB39" s="263"/>
      <c r="AC39" s="128"/>
      <c r="AD39" s="128"/>
      <c r="AE39" s="272"/>
      <c r="AF39" s="25"/>
      <c r="AG39" s="291" t="s">
        <v>140</v>
      </c>
      <c r="AH39" s="288" t="s">
        <v>193</v>
      </c>
      <c r="AI39" s="128">
        <v>2016</v>
      </c>
      <c r="AJ39" s="272"/>
      <c r="AK39" s="25"/>
      <c r="AL39" s="291" t="s">
        <v>73</v>
      </c>
      <c r="AM39" s="270">
        <v>2016</v>
      </c>
      <c r="AN39" s="263"/>
      <c r="AO39" s="263"/>
      <c r="AP39" s="263"/>
      <c r="AQ39" s="272"/>
      <c r="AR39" s="40"/>
    </row>
    <row r="40" spans="1:45" ht="15" customHeight="1" x14ac:dyDescent="0.25">
      <c r="A40" s="2"/>
      <c r="B40" s="54" t="s">
        <v>25</v>
      </c>
      <c r="C40" s="55"/>
      <c r="D40" s="56"/>
      <c r="E40" s="19">
        <v>649</v>
      </c>
      <c r="F40" s="19">
        <v>67</v>
      </c>
      <c r="G40" s="19">
        <v>824</v>
      </c>
      <c r="H40" s="19">
        <v>323</v>
      </c>
      <c r="I40" s="19">
        <v>2421</v>
      </c>
      <c r="J40" s="36"/>
      <c r="K40" s="57">
        <v>1.3728813559322033</v>
      </c>
      <c r="L40" s="57">
        <v>0.50155279503105588</v>
      </c>
      <c r="M40" s="57">
        <v>3.7593167701863353</v>
      </c>
      <c r="N40" s="34">
        <v>0.53033953997809424</v>
      </c>
      <c r="O40" s="25">
        <v>4565</v>
      </c>
      <c r="P40" s="277" t="s">
        <v>10</v>
      </c>
      <c r="Q40" s="293"/>
      <c r="R40" s="278"/>
      <c r="S40" s="278"/>
      <c r="T40" s="278"/>
      <c r="U40" s="278"/>
      <c r="V40" s="278"/>
      <c r="W40" s="278"/>
      <c r="X40" s="278"/>
      <c r="Y40" s="294"/>
      <c r="Z40" s="294"/>
      <c r="AA40" s="278"/>
      <c r="AB40" s="278"/>
      <c r="AC40" s="148"/>
      <c r="AD40" s="148"/>
      <c r="AE40" s="281"/>
      <c r="AF40" s="25"/>
      <c r="AG40" s="70"/>
      <c r="AH40" s="152"/>
      <c r="AI40" s="296"/>
      <c r="AJ40" s="281"/>
      <c r="AK40" s="25"/>
      <c r="AL40" s="277"/>
      <c r="AM40" s="294"/>
      <c r="AN40" s="278"/>
      <c r="AO40" s="278"/>
      <c r="AP40" s="278"/>
      <c r="AQ40" s="281"/>
      <c r="AR40" s="40"/>
    </row>
    <row r="41" spans="1:45" ht="15" customHeight="1" x14ac:dyDescent="0.25">
      <c r="A41" s="2"/>
      <c r="B41" s="38"/>
      <c r="C41" s="38"/>
      <c r="D41" s="38"/>
      <c r="E41" s="38"/>
      <c r="F41" s="38"/>
      <c r="G41" s="38"/>
      <c r="H41" s="38"/>
      <c r="I41" s="38"/>
      <c r="J41" s="36"/>
      <c r="K41" s="38"/>
      <c r="L41" s="38"/>
      <c r="M41" s="38"/>
      <c r="N41" s="37"/>
      <c r="O41" s="25"/>
      <c r="P41" s="36"/>
      <c r="Q41" s="39"/>
      <c r="R41" s="36"/>
      <c r="S41" s="36"/>
      <c r="T41" s="25"/>
      <c r="U41" s="25"/>
      <c r="V41" s="39"/>
      <c r="W41" s="36"/>
      <c r="X41" s="36"/>
      <c r="Y41" s="25"/>
      <c r="Z41" s="25"/>
      <c r="AA41" s="25"/>
      <c r="AB41" s="25"/>
      <c r="AC41" s="25"/>
      <c r="AD41" s="25"/>
      <c r="AE41" s="25"/>
      <c r="AF41" s="25"/>
      <c r="AG41" s="25"/>
      <c r="AH41" s="58"/>
      <c r="AI41" s="36"/>
      <c r="AJ41" s="36"/>
      <c r="AK41" s="25"/>
      <c r="AL41" s="36"/>
      <c r="AM41" s="36"/>
      <c r="AN41" s="36"/>
      <c r="AO41" s="36"/>
      <c r="AP41" s="36"/>
      <c r="AQ41" s="36"/>
      <c r="AR41" s="40"/>
    </row>
    <row r="42" spans="1:45" s="10" customFormat="1" ht="15" customHeight="1" x14ac:dyDescent="0.25">
      <c r="A42" s="24"/>
      <c r="B42" s="42" t="s">
        <v>184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227"/>
      <c r="AG42" s="227"/>
      <c r="AH42" s="227"/>
      <c r="AI42" s="227"/>
      <c r="AJ42" s="227"/>
      <c r="AK42" s="13"/>
      <c r="AL42" s="13"/>
      <c r="AM42" s="13"/>
      <c r="AN42" s="13"/>
      <c r="AO42" s="13"/>
      <c r="AP42" s="13"/>
      <c r="AQ42" s="44"/>
      <c r="AR42" s="40"/>
    </row>
    <row r="43" spans="1:45" ht="15" customHeight="1" x14ac:dyDescent="0.25">
      <c r="A43" s="2"/>
      <c r="B43" s="39"/>
      <c r="C43" s="39"/>
      <c r="D43" s="39"/>
      <c r="E43" s="39"/>
      <c r="F43" s="39"/>
      <c r="G43" s="39"/>
      <c r="H43" s="39"/>
      <c r="I43" s="39"/>
      <c r="J43" s="36"/>
      <c r="K43" s="39"/>
      <c r="L43" s="39"/>
      <c r="M43" s="39"/>
      <c r="N43" s="37"/>
      <c r="O43" s="25"/>
      <c r="P43" s="36"/>
      <c r="Q43" s="39"/>
      <c r="R43" s="36"/>
      <c r="S43" s="36"/>
      <c r="T43" s="25"/>
      <c r="U43" s="25"/>
      <c r="V43" s="39"/>
      <c r="W43" s="36"/>
      <c r="X43" s="36"/>
      <c r="Y43" s="25"/>
      <c r="Z43" s="25"/>
      <c r="AA43" s="25"/>
      <c r="AB43" s="25"/>
      <c r="AC43" s="25"/>
      <c r="AD43" s="25"/>
      <c r="AE43" s="25"/>
      <c r="AF43" s="25"/>
      <c r="AG43" s="25"/>
      <c r="AH43" s="58"/>
      <c r="AI43" s="36"/>
      <c r="AJ43" s="36"/>
      <c r="AK43" s="25"/>
      <c r="AL43" s="36"/>
      <c r="AM43" s="36"/>
      <c r="AN43" s="36"/>
      <c r="AO43" s="36"/>
      <c r="AP43" s="36"/>
      <c r="AQ43" s="36"/>
      <c r="AR43" s="40"/>
    </row>
    <row r="44" spans="1:45" ht="15" customHeight="1" x14ac:dyDescent="0.25">
      <c r="A44" s="2"/>
      <c r="B44" s="36" t="s">
        <v>132</v>
      </c>
      <c r="C44" s="36"/>
      <c r="D44" s="36" t="s">
        <v>133</v>
      </c>
      <c r="E44" s="36"/>
      <c r="F44" s="36"/>
      <c r="G44" s="36"/>
      <c r="H44" s="36"/>
      <c r="I44" s="36"/>
      <c r="J44" s="36"/>
      <c r="K44" s="36"/>
      <c r="L44" s="36"/>
      <c r="M44" s="36"/>
      <c r="N44" s="36" t="s">
        <v>134</v>
      </c>
      <c r="O44" s="25"/>
      <c r="P44" s="25"/>
      <c r="Q44" s="25"/>
      <c r="R44" s="25"/>
      <c r="S44" s="25"/>
      <c r="T44" s="25"/>
      <c r="U44" s="36" t="s">
        <v>135</v>
      </c>
      <c r="V44" s="39"/>
      <c r="W44" s="36"/>
      <c r="X44" s="36"/>
      <c r="Y44" s="25"/>
      <c r="Z44" s="25"/>
      <c r="AA44" s="25"/>
      <c r="AB44" s="25"/>
      <c r="AC44" s="36" t="s">
        <v>136</v>
      </c>
      <c r="AD44" s="36"/>
      <c r="AE44" s="36"/>
      <c r="AF44" s="36"/>
      <c r="AG44" s="36"/>
      <c r="AH44" s="36"/>
      <c r="AI44" s="36" t="s">
        <v>99</v>
      </c>
      <c r="AJ44" s="36"/>
      <c r="AK44" s="36"/>
      <c r="AL44" s="36"/>
      <c r="AM44" s="36"/>
      <c r="AN44" s="36"/>
      <c r="AO44" s="36"/>
      <c r="AP44" s="36"/>
      <c r="AQ44" s="36"/>
      <c r="AR44" s="40"/>
    </row>
    <row r="45" spans="1:45" ht="15" customHeight="1" x14ac:dyDescent="0.25">
      <c r="A45" s="2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9"/>
      <c r="O45" s="25"/>
      <c r="P45" s="25"/>
      <c r="Q45" s="25"/>
      <c r="R45" s="222"/>
      <c r="S45" s="222"/>
      <c r="T45" s="222"/>
      <c r="U45" s="222"/>
      <c r="V45" s="222"/>
      <c r="W45" s="222"/>
      <c r="X45" s="222"/>
      <c r="Y45" s="222"/>
      <c r="Z45" s="222"/>
      <c r="AA45" s="222"/>
      <c r="AB45" s="222"/>
      <c r="AC45" s="222"/>
      <c r="AD45" s="222"/>
      <c r="AE45" s="222"/>
      <c r="AF45" s="222"/>
      <c r="AG45" s="222"/>
      <c r="AH45" s="222"/>
      <c r="AI45" s="222"/>
      <c r="AJ45" s="222"/>
      <c r="AK45" s="36"/>
      <c r="AL45" s="36"/>
      <c r="AM45" s="36"/>
      <c r="AN45" s="36"/>
      <c r="AO45" s="36"/>
      <c r="AP45" s="36"/>
      <c r="AQ45" s="36"/>
      <c r="AR45" s="40"/>
    </row>
    <row r="46" spans="1:45" ht="15" customHeight="1" x14ac:dyDescent="0.2">
      <c r="A46" s="2"/>
      <c r="B46" s="256" t="s">
        <v>209</v>
      </c>
      <c r="C46" s="63"/>
      <c r="D46" s="63"/>
      <c r="E46" s="63"/>
      <c r="F46" s="63" t="s">
        <v>210</v>
      </c>
      <c r="G46" s="63" t="s">
        <v>3</v>
      </c>
      <c r="H46" s="63" t="s">
        <v>5</v>
      </c>
      <c r="I46" s="63" t="s">
        <v>6</v>
      </c>
      <c r="J46" s="63" t="s">
        <v>211</v>
      </c>
      <c r="K46" s="257" t="s">
        <v>16</v>
      </c>
      <c r="L46" s="36"/>
      <c r="M46" s="258" t="s">
        <v>212</v>
      </c>
      <c r="N46" s="64"/>
      <c r="O46" s="64"/>
      <c r="P46" s="63" t="s">
        <v>3</v>
      </c>
      <c r="Q46" s="63" t="s">
        <v>5</v>
      </c>
      <c r="R46" s="63" t="s">
        <v>6</v>
      </c>
      <c r="S46" s="63" t="s">
        <v>211</v>
      </c>
      <c r="T46" s="64"/>
      <c r="U46" s="257" t="s">
        <v>16</v>
      </c>
      <c r="V46" s="36"/>
      <c r="W46" s="258" t="s">
        <v>335</v>
      </c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259"/>
      <c r="AI46" s="260" t="s">
        <v>429</v>
      </c>
      <c r="AJ46" s="261"/>
      <c r="AK46" s="261"/>
      <c r="AL46" s="305" t="s">
        <v>3</v>
      </c>
      <c r="AM46" s="305" t="s">
        <v>5</v>
      </c>
      <c r="AN46" s="305" t="s">
        <v>6</v>
      </c>
      <c r="AO46" s="64"/>
      <c r="AP46" s="63" t="s">
        <v>430</v>
      </c>
      <c r="AQ46" s="101"/>
      <c r="AR46" s="25"/>
      <c r="AS46" s="25"/>
    </row>
    <row r="47" spans="1:45" ht="15" customHeight="1" x14ac:dyDescent="0.2">
      <c r="A47" s="2"/>
      <c r="B47" s="262">
        <v>1997</v>
      </c>
      <c r="C47" s="128" t="s">
        <v>128</v>
      </c>
      <c r="D47" s="263" t="s">
        <v>129</v>
      </c>
      <c r="E47" s="128"/>
      <c r="F47" s="128">
        <v>22</v>
      </c>
      <c r="G47" s="128">
        <v>28</v>
      </c>
      <c r="H47" s="264">
        <v>0.35714285714285715</v>
      </c>
      <c r="I47" s="264">
        <v>0.5</v>
      </c>
      <c r="J47" s="264">
        <v>0.8571428571428571</v>
      </c>
      <c r="K47" s="265">
        <v>2.6071428571428572</v>
      </c>
      <c r="L47" s="39"/>
      <c r="M47" s="266" t="s">
        <v>213</v>
      </c>
      <c r="N47" s="128"/>
      <c r="O47" s="128">
        <v>21</v>
      </c>
      <c r="P47" s="300" t="s">
        <v>420</v>
      </c>
      <c r="Q47" s="300" t="s">
        <v>385</v>
      </c>
      <c r="R47" s="300" t="s">
        <v>392</v>
      </c>
      <c r="S47" s="300" t="s">
        <v>410</v>
      </c>
      <c r="T47" s="267"/>
      <c r="U47" s="268" t="s">
        <v>372</v>
      </c>
      <c r="V47" s="39"/>
      <c r="W47" s="266" t="s">
        <v>214</v>
      </c>
      <c r="X47" s="269"/>
      <c r="Y47" s="269"/>
      <c r="Z47" s="263"/>
      <c r="AA47" s="263"/>
      <c r="AB47" s="263"/>
      <c r="AC47" s="263"/>
      <c r="AD47" s="263"/>
      <c r="AE47" s="263"/>
      <c r="AF47" s="263"/>
      <c r="AG47" s="270"/>
      <c r="AH47" s="271"/>
      <c r="AI47" s="263" t="s">
        <v>438</v>
      </c>
      <c r="AJ47" s="263"/>
      <c r="AK47" s="263"/>
      <c r="AL47" s="270">
        <v>302</v>
      </c>
      <c r="AM47" s="270">
        <v>451</v>
      </c>
      <c r="AN47" s="270">
        <v>197</v>
      </c>
      <c r="AO47" s="263"/>
      <c r="AP47" s="306">
        <v>0.58413926499032887</v>
      </c>
      <c r="AQ47" s="272"/>
      <c r="AR47" s="25"/>
      <c r="AS47" s="25"/>
    </row>
    <row r="48" spans="1:45" ht="15" customHeight="1" x14ac:dyDescent="0.2">
      <c r="A48" s="2"/>
      <c r="B48" s="262">
        <v>1998</v>
      </c>
      <c r="C48" s="128" t="s">
        <v>60</v>
      </c>
      <c r="D48" s="263" t="s">
        <v>129</v>
      </c>
      <c r="E48" s="128"/>
      <c r="F48" s="128">
        <v>23</v>
      </c>
      <c r="G48" s="128">
        <v>27</v>
      </c>
      <c r="H48" s="264">
        <v>0.70370370370370372</v>
      </c>
      <c r="I48" s="264">
        <v>0.29629629629629628</v>
      </c>
      <c r="J48" s="264">
        <v>1</v>
      </c>
      <c r="K48" s="265">
        <v>3.1111111111111112</v>
      </c>
      <c r="L48" s="39"/>
      <c r="M48" s="266" t="s">
        <v>215</v>
      </c>
      <c r="N48" s="128"/>
      <c r="O48" s="128"/>
      <c r="P48" s="300" t="s">
        <v>421</v>
      </c>
      <c r="Q48" s="300" t="s">
        <v>386</v>
      </c>
      <c r="R48" s="300" t="s">
        <v>393</v>
      </c>
      <c r="S48" s="300" t="s">
        <v>411</v>
      </c>
      <c r="T48" s="267"/>
      <c r="U48" s="268" t="s">
        <v>373</v>
      </c>
      <c r="V48" s="39"/>
      <c r="W48" s="273" t="s">
        <v>337</v>
      </c>
      <c r="X48" s="269"/>
      <c r="Y48" s="269" t="s">
        <v>338</v>
      </c>
      <c r="Z48" s="297"/>
      <c r="AA48" s="297"/>
      <c r="AB48" s="297"/>
      <c r="AC48" s="297"/>
      <c r="AD48" s="297"/>
      <c r="AE48" s="297"/>
      <c r="AF48" s="297"/>
      <c r="AG48" s="297" t="s">
        <v>339</v>
      </c>
      <c r="AH48" s="272"/>
      <c r="AI48" s="263" t="s">
        <v>431</v>
      </c>
      <c r="AJ48" s="263"/>
      <c r="AK48" s="263"/>
      <c r="AL48" s="270"/>
      <c r="AM48" s="307">
        <v>1.4933774834437086</v>
      </c>
      <c r="AN48" s="307">
        <v>0.65231788079470199</v>
      </c>
      <c r="AO48" s="263"/>
      <c r="AP48" s="263"/>
      <c r="AQ48" s="272"/>
      <c r="AR48" s="25"/>
      <c r="AS48" s="25"/>
    </row>
    <row r="49" spans="1:45" ht="15" customHeight="1" x14ac:dyDescent="0.2">
      <c r="A49" s="2"/>
      <c r="B49" s="262">
        <v>1999</v>
      </c>
      <c r="C49" s="128" t="s">
        <v>64</v>
      </c>
      <c r="D49" s="263" t="s">
        <v>100</v>
      </c>
      <c r="E49" s="128"/>
      <c r="F49" s="128">
        <v>24</v>
      </c>
      <c r="G49" s="128">
        <v>27</v>
      </c>
      <c r="H49" s="264">
        <v>1.3703703703703705</v>
      </c>
      <c r="I49" s="264">
        <v>0.51851851851851849</v>
      </c>
      <c r="J49" s="264">
        <v>1.8888888888888888</v>
      </c>
      <c r="K49" s="265">
        <v>4.1111111111111107</v>
      </c>
      <c r="L49" s="39"/>
      <c r="M49" s="266" t="s">
        <v>217</v>
      </c>
      <c r="N49" s="128"/>
      <c r="O49" s="128"/>
      <c r="P49" s="300" t="s">
        <v>422</v>
      </c>
      <c r="Q49" s="300" t="s">
        <v>387</v>
      </c>
      <c r="R49" s="300" t="s">
        <v>394</v>
      </c>
      <c r="S49" s="300" t="s">
        <v>412</v>
      </c>
      <c r="T49" s="267"/>
      <c r="U49" s="268" t="s">
        <v>374</v>
      </c>
      <c r="V49" s="39"/>
      <c r="W49" s="273" t="s">
        <v>216</v>
      </c>
      <c r="X49" s="269"/>
      <c r="Y49" s="269" t="s">
        <v>340</v>
      </c>
      <c r="Z49" s="263"/>
      <c r="AA49" s="263"/>
      <c r="AB49" s="263"/>
      <c r="AC49" s="269"/>
      <c r="AD49" s="263"/>
      <c r="AE49" s="263"/>
      <c r="AF49" s="263"/>
      <c r="AG49" s="263" t="s">
        <v>317</v>
      </c>
      <c r="AH49" s="272"/>
      <c r="AI49" s="263"/>
      <c r="AJ49" s="263"/>
      <c r="AK49" s="263"/>
      <c r="AL49" s="270"/>
      <c r="AM49" s="270"/>
      <c r="AN49" s="270"/>
      <c r="AO49" s="263"/>
      <c r="AP49" s="263"/>
      <c r="AQ49" s="272"/>
      <c r="AR49" s="25"/>
      <c r="AS49" s="25"/>
    </row>
    <row r="50" spans="1:45" ht="15" customHeight="1" x14ac:dyDescent="0.2">
      <c r="A50" s="2"/>
      <c r="B50" s="262">
        <v>2000</v>
      </c>
      <c r="C50" s="128" t="s">
        <v>61</v>
      </c>
      <c r="D50" s="263" t="s">
        <v>100</v>
      </c>
      <c r="E50" s="128"/>
      <c r="F50" s="128">
        <v>25</v>
      </c>
      <c r="G50" s="128">
        <v>18</v>
      </c>
      <c r="H50" s="264">
        <v>0.77777777777777779</v>
      </c>
      <c r="I50" s="264">
        <v>0.33333333333333331</v>
      </c>
      <c r="J50" s="264">
        <v>1.1111111111111112</v>
      </c>
      <c r="K50" s="265">
        <v>2.3333333333333335</v>
      </c>
      <c r="L50" s="39"/>
      <c r="M50" s="266" t="s">
        <v>219</v>
      </c>
      <c r="N50" s="128"/>
      <c r="O50" s="128"/>
      <c r="P50" s="300" t="s">
        <v>423</v>
      </c>
      <c r="Q50" s="300" t="s">
        <v>388</v>
      </c>
      <c r="R50" s="300" t="s">
        <v>395</v>
      </c>
      <c r="S50" s="300" t="s">
        <v>413</v>
      </c>
      <c r="T50" s="267"/>
      <c r="U50" s="268" t="s">
        <v>375</v>
      </c>
      <c r="V50" s="39"/>
      <c r="W50" s="273" t="s">
        <v>218</v>
      </c>
      <c r="X50" s="269"/>
      <c r="Y50" s="269" t="s">
        <v>341</v>
      </c>
      <c r="Z50" s="263"/>
      <c r="AA50" s="263"/>
      <c r="AB50" s="263"/>
      <c r="AC50" s="269"/>
      <c r="AD50" s="263"/>
      <c r="AE50" s="263"/>
      <c r="AF50" s="263"/>
      <c r="AG50" s="263" t="s">
        <v>318</v>
      </c>
      <c r="AH50" s="272"/>
      <c r="AI50" s="291" t="s">
        <v>439</v>
      </c>
      <c r="AJ50" s="263"/>
      <c r="AK50" s="263"/>
      <c r="AL50" s="270">
        <v>113</v>
      </c>
      <c r="AM50" s="270">
        <v>131</v>
      </c>
      <c r="AN50" s="270">
        <v>41</v>
      </c>
      <c r="AO50" s="263"/>
      <c r="AP50" s="306">
        <v>0.21856866537717601</v>
      </c>
      <c r="AQ50" s="272"/>
      <c r="AR50" s="25"/>
      <c r="AS50" s="25"/>
    </row>
    <row r="51" spans="1:45" ht="15" customHeight="1" x14ac:dyDescent="0.2">
      <c r="A51" s="2"/>
      <c r="B51" s="262">
        <v>2001</v>
      </c>
      <c r="C51" s="128" t="s">
        <v>64</v>
      </c>
      <c r="D51" s="263" t="s">
        <v>100</v>
      </c>
      <c r="E51" s="128"/>
      <c r="F51" s="128">
        <v>26</v>
      </c>
      <c r="G51" s="128">
        <v>28</v>
      </c>
      <c r="H51" s="264">
        <v>2.1428571428571428</v>
      </c>
      <c r="I51" s="264">
        <v>0.8571428571428571</v>
      </c>
      <c r="J51" s="264">
        <v>3</v>
      </c>
      <c r="K51" s="265">
        <v>4.2142857142857144</v>
      </c>
      <c r="L51" s="39"/>
      <c r="M51" s="266" t="s">
        <v>221</v>
      </c>
      <c r="N51" s="128"/>
      <c r="O51" s="128"/>
      <c r="P51" s="300" t="s">
        <v>424</v>
      </c>
      <c r="Q51" s="300" t="s">
        <v>389</v>
      </c>
      <c r="R51" s="300" t="s">
        <v>396</v>
      </c>
      <c r="S51" s="300" t="s">
        <v>414</v>
      </c>
      <c r="T51" s="267"/>
      <c r="U51" s="268" t="s">
        <v>376</v>
      </c>
      <c r="V51" s="39"/>
      <c r="W51" s="273" t="s">
        <v>220</v>
      </c>
      <c r="X51" s="269"/>
      <c r="Y51" s="269" t="s">
        <v>342</v>
      </c>
      <c r="Z51" s="263"/>
      <c r="AA51" s="263"/>
      <c r="AB51" s="263"/>
      <c r="AC51" s="269"/>
      <c r="AD51" s="263"/>
      <c r="AE51" s="263"/>
      <c r="AF51" s="263"/>
      <c r="AG51" s="263" t="s">
        <v>319</v>
      </c>
      <c r="AH51" s="272"/>
      <c r="AI51" s="263" t="s">
        <v>431</v>
      </c>
      <c r="AJ51" s="263"/>
      <c r="AK51" s="263"/>
      <c r="AL51" s="270"/>
      <c r="AM51" s="307">
        <v>1.1592920353982301</v>
      </c>
      <c r="AN51" s="307">
        <v>0.36283185840707965</v>
      </c>
      <c r="AO51" s="263"/>
      <c r="AP51" s="263"/>
      <c r="AQ51" s="272"/>
      <c r="AR51" s="25"/>
      <c r="AS51" s="25"/>
    </row>
    <row r="52" spans="1:45" ht="15" customHeight="1" x14ac:dyDescent="0.2">
      <c r="A52" s="2"/>
      <c r="B52" s="262">
        <v>2002</v>
      </c>
      <c r="C52" s="128" t="s">
        <v>58</v>
      </c>
      <c r="D52" s="263" t="s">
        <v>100</v>
      </c>
      <c r="E52" s="128"/>
      <c r="F52" s="128">
        <v>27</v>
      </c>
      <c r="G52" s="128">
        <v>29</v>
      </c>
      <c r="H52" s="264">
        <v>1.6551724137931034</v>
      </c>
      <c r="I52" s="264">
        <v>0.96551724137931039</v>
      </c>
      <c r="J52" s="264">
        <v>2.6206896551724137</v>
      </c>
      <c r="K52" s="265">
        <v>4.5172413793103452</v>
      </c>
      <c r="L52" s="39"/>
      <c r="M52" s="266" t="s">
        <v>222</v>
      </c>
      <c r="N52" s="128"/>
      <c r="O52" s="128"/>
      <c r="P52" s="300" t="s">
        <v>294</v>
      </c>
      <c r="Q52" s="300" t="s">
        <v>390</v>
      </c>
      <c r="R52" s="300" t="s">
        <v>397</v>
      </c>
      <c r="S52" s="300" t="s">
        <v>415</v>
      </c>
      <c r="T52" s="267"/>
      <c r="U52" s="268" t="s">
        <v>295</v>
      </c>
      <c r="V52" s="39"/>
      <c r="W52" s="273"/>
      <c r="X52" s="269"/>
      <c r="Y52" s="269"/>
      <c r="Z52" s="263"/>
      <c r="AA52" s="263"/>
      <c r="AB52" s="263"/>
      <c r="AC52" s="269"/>
      <c r="AD52" s="263"/>
      <c r="AE52" s="263"/>
      <c r="AF52" s="263"/>
      <c r="AG52" s="269"/>
      <c r="AH52" s="265"/>
      <c r="AI52" s="263"/>
      <c r="AJ52" s="263"/>
      <c r="AK52" s="263"/>
      <c r="AL52" s="270"/>
      <c r="AM52" s="270"/>
      <c r="AN52" s="270"/>
      <c r="AO52" s="263"/>
      <c r="AP52" s="263"/>
      <c r="AQ52" s="272"/>
      <c r="AR52" s="25"/>
      <c r="AS52" s="25"/>
    </row>
    <row r="53" spans="1:45" ht="15" customHeight="1" x14ac:dyDescent="0.2">
      <c r="A53" s="2"/>
      <c r="B53" s="262">
        <v>2003</v>
      </c>
      <c r="C53" s="128" t="s">
        <v>82</v>
      </c>
      <c r="D53" s="263" t="s">
        <v>100</v>
      </c>
      <c r="E53" s="128"/>
      <c r="F53" s="128">
        <v>28</v>
      </c>
      <c r="G53" s="128">
        <v>25</v>
      </c>
      <c r="H53" s="264">
        <v>2.48</v>
      </c>
      <c r="I53" s="264">
        <v>0.96</v>
      </c>
      <c r="J53" s="301">
        <v>3.44</v>
      </c>
      <c r="K53" s="265">
        <v>4.88</v>
      </c>
      <c r="L53" s="39"/>
      <c r="M53" s="266" t="s">
        <v>224</v>
      </c>
      <c r="N53" s="128"/>
      <c r="O53" s="128"/>
      <c r="P53" s="300" t="s">
        <v>425</v>
      </c>
      <c r="Q53" s="300" t="s">
        <v>287</v>
      </c>
      <c r="R53" s="300" t="s">
        <v>398</v>
      </c>
      <c r="S53" s="300" t="s">
        <v>416</v>
      </c>
      <c r="T53" s="267"/>
      <c r="U53" s="268" t="s">
        <v>377</v>
      </c>
      <c r="V53" s="39"/>
      <c r="W53" s="266" t="s">
        <v>343</v>
      </c>
      <c r="X53" s="269"/>
      <c r="Y53" s="269"/>
      <c r="Z53" s="263"/>
      <c r="AA53" s="263"/>
      <c r="AB53" s="263"/>
      <c r="AC53" s="269"/>
      <c r="AD53" s="263"/>
      <c r="AE53" s="263"/>
      <c r="AF53" s="263"/>
      <c r="AG53" s="263"/>
      <c r="AH53" s="272"/>
      <c r="AI53" s="291" t="s">
        <v>432</v>
      </c>
      <c r="AJ53" s="263"/>
      <c r="AK53" s="263"/>
      <c r="AL53" s="270">
        <v>46</v>
      </c>
      <c r="AM53" s="270">
        <v>80</v>
      </c>
      <c r="AN53" s="270">
        <v>17</v>
      </c>
      <c r="AO53" s="263"/>
      <c r="AP53" s="306">
        <v>8.8974854932301742E-2</v>
      </c>
      <c r="AQ53" s="272"/>
      <c r="AR53" s="25"/>
      <c r="AS53" s="25"/>
    </row>
    <row r="54" spans="1:45" ht="15" customHeight="1" x14ac:dyDescent="0.2">
      <c r="A54" s="2"/>
      <c r="B54" s="262">
        <v>2004</v>
      </c>
      <c r="C54" s="128" t="s">
        <v>61</v>
      </c>
      <c r="D54" s="263" t="s">
        <v>100</v>
      </c>
      <c r="E54" s="128"/>
      <c r="F54" s="128">
        <v>29</v>
      </c>
      <c r="G54" s="128">
        <v>28</v>
      </c>
      <c r="H54" s="264">
        <v>1.6666666666666667</v>
      </c>
      <c r="I54" s="264">
        <v>0.54166666666666663</v>
      </c>
      <c r="J54" s="264">
        <v>2.2083333333333335</v>
      </c>
      <c r="K54" s="265">
        <v>4.5</v>
      </c>
      <c r="L54" s="39"/>
      <c r="M54" s="266" t="s">
        <v>225</v>
      </c>
      <c r="N54" s="128"/>
      <c r="O54" s="128"/>
      <c r="P54" s="300" t="s">
        <v>426</v>
      </c>
      <c r="Q54" s="300" t="s">
        <v>383</v>
      </c>
      <c r="R54" s="300" t="s">
        <v>399</v>
      </c>
      <c r="S54" s="300" t="s">
        <v>417</v>
      </c>
      <c r="T54" s="267"/>
      <c r="U54" s="268" t="s">
        <v>378</v>
      </c>
      <c r="V54" s="39"/>
      <c r="W54" s="273" t="s">
        <v>344</v>
      </c>
      <c r="X54" s="269"/>
      <c r="Y54" s="297" t="s">
        <v>361</v>
      </c>
      <c r="Z54" s="297"/>
      <c r="AA54" s="297"/>
      <c r="AB54" s="297"/>
      <c r="AC54" s="297"/>
      <c r="AD54" s="297"/>
      <c r="AE54" s="297"/>
      <c r="AF54" s="297"/>
      <c r="AG54" s="298" t="s">
        <v>349</v>
      </c>
      <c r="AH54" s="265">
        <v>0.12820512820512819</v>
      </c>
      <c r="AI54" s="263" t="s">
        <v>431</v>
      </c>
      <c r="AJ54" s="263"/>
      <c r="AK54" s="263"/>
      <c r="AL54" s="270"/>
      <c r="AM54" s="307">
        <v>1.7391304347826086</v>
      </c>
      <c r="AN54" s="307">
        <v>0.36956521739130432</v>
      </c>
      <c r="AO54" s="263"/>
      <c r="AP54" s="263"/>
      <c r="AQ54" s="272"/>
      <c r="AR54" s="25"/>
      <c r="AS54" s="25"/>
    </row>
    <row r="55" spans="1:45" ht="15" customHeight="1" x14ac:dyDescent="0.2">
      <c r="A55" s="2"/>
      <c r="B55" s="262">
        <v>2005</v>
      </c>
      <c r="C55" s="128" t="s">
        <v>127</v>
      </c>
      <c r="D55" s="263" t="s">
        <v>100</v>
      </c>
      <c r="E55" s="128"/>
      <c r="F55" s="128">
        <v>30</v>
      </c>
      <c r="G55" s="128">
        <v>22</v>
      </c>
      <c r="H55" s="264">
        <v>1.2727272727272727</v>
      </c>
      <c r="I55" s="264">
        <v>0.5</v>
      </c>
      <c r="J55" s="264">
        <v>1.7727272727272727</v>
      </c>
      <c r="K55" s="265">
        <v>3.1363636363636362</v>
      </c>
      <c r="L55" s="39"/>
      <c r="M55" s="266" t="s">
        <v>226</v>
      </c>
      <c r="N55" s="128"/>
      <c r="O55" s="128"/>
      <c r="P55" s="300" t="s">
        <v>401</v>
      </c>
      <c r="Q55" s="300" t="s">
        <v>297</v>
      </c>
      <c r="R55" s="300" t="s">
        <v>400</v>
      </c>
      <c r="S55" s="300" t="s">
        <v>418</v>
      </c>
      <c r="T55" s="267"/>
      <c r="U55" s="268" t="s">
        <v>313</v>
      </c>
      <c r="V55" s="39"/>
      <c r="W55" s="273" t="s">
        <v>345</v>
      </c>
      <c r="X55" s="269"/>
      <c r="Y55" s="297" t="s">
        <v>360</v>
      </c>
      <c r="Z55" s="297"/>
      <c r="AA55" s="297"/>
      <c r="AB55" s="297"/>
      <c r="AC55" s="297"/>
      <c r="AD55" s="297"/>
      <c r="AE55" s="297"/>
      <c r="AF55" s="297"/>
      <c r="AG55" s="298" t="s">
        <v>359</v>
      </c>
      <c r="AH55" s="265">
        <v>0.15</v>
      </c>
      <c r="AI55" s="263"/>
      <c r="AJ55" s="263"/>
      <c r="AK55" s="263"/>
      <c r="AL55" s="263"/>
      <c r="AM55" s="263"/>
      <c r="AN55" s="263"/>
      <c r="AO55" s="263"/>
      <c r="AP55" s="263"/>
      <c r="AQ55" s="272"/>
      <c r="AR55" s="25"/>
      <c r="AS55" s="25"/>
    </row>
    <row r="56" spans="1:45" ht="15" customHeight="1" x14ac:dyDescent="0.2">
      <c r="A56" s="2"/>
      <c r="B56" s="262">
        <v>2006</v>
      </c>
      <c r="C56" s="128" t="s">
        <v>64</v>
      </c>
      <c r="D56" s="263" t="s">
        <v>100</v>
      </c>
      <c r="E56" s="128"/>
      <c r="F56" s="128">
        <v>31</v>
      </c>
      <c r="G56" s="128">
        <v>27</v>
      </c>
      <c r="H56" s="264">
        <v>1.3703703703703705</v>
      </c>
      <c r="I56" s="301">
        <v>1</v>
      </c>
      <c r="J56" s="264">
        <v>2.3703703703703702</v>
      </c>
      <c r="K56" s="265">
        <v>4.5925925925925926</v>
      </c>
      <c r="L56" s="39"/>
      <c r="M56" s="266" t="s">
        <v>227</v>
      </c>
      <c r="N56" s="128"/>
      <c r="O56" s="128"/>
      <c r="P56" s="300" t="s">
        <v>403</v>
      </c>
      <c r="Q56" s="300" t="s">
        <v>176</v>
      </c>
      <c r="R56" s="300" t="s">
        <v>401</v>
      </c>
      <c r="S56" s="300" t="s">
        <v>267</v>
      </c>
      <c r="T56" s="267"/>
      <c r="U56" s="268" t="s">
        <v>379</v>
      </c>
      <c r="V56" s="39"/>
      <c r="W56" s="273" t="s">
        <v>346</v>
      </c>
      <c r="X56" s="269"/>
      <c r="Y56" s="297" t="s">
        <v>362</v>
      </c>
      <c r="Z56" s="297"/>
      <c r="AA56" s="297"/>
      <c r="AB56" s="297"/>
      <c r="AC56" s="297"/>
      <c r="AD56" s="297"/>
      <c r="AE56" s="297"/>
      <c r="AF56" s="297"/>
      <c r="AG56" s="298" t="s">
        <v>350</v>
      </c>
      <c r="AH56" s="265">
        <v>0.14760147601476015</v>
      </c>
      <c r="AI56" s="291" t="s">
        <v>440</v>
      </c>
      <c r="AJ56" s="263"/>
      <c r="AK56" s="263"/>
      <c r="AL56" s="270">
        <v>30</v>
      </c>
      <c r="AM56" s="270">
        <v>50</v>
      </c>
      <c r="AN56" s="270">
        <v>2</v>
      </c>
      <c r="AO56" s="263"/>
      <c r="AP56" s="306">
        <v>5.8027079303675046E-2</v>
      </c>
      <c r="AQ56" s="272"/>
      <c r="AR56" s="25"/>
      <c r="AS56" s="25"/>
    </row>
    <row r="57" spans="1:45" ht="15" customHeight="1" x14ac:dyDescent="0.2">
      <c r="A57" s="2"/>
      <c r="B57" s="262">
        <v>2007</v>
      </c>
      <c r="C57" s="128" t="s">
        <v>82</v>
      </c>
      <c r="D57" s="263" t="s">
        <v>100</v>
      </c>
      <c r="E57" s="128"/>
      <c r="F57" s="128">
        <v>32</v>
      </c>
      <c r="G57" s="128">
        <v>25</v>
      </c>
      <c r="H57" s="264">
        <v>1.08</v>
      </c>
      <c r="I57" s="264">
        <v>0.84</v>
      </c>
      <c r="J57" s="264">
        <v>1.92</v>
      </c>
      <c r="K57" s="265">
        <v>4.32</v>
      </c>
      <c r="L57" s="39"/>
      <c r="M57" s="266" t="s">
        <v>228</v>
      </c>
      <c r="N57" s="128"/>
      <c r="O57" s="128"/>
      <c r="P57" s="300" t="s">
        <v>405</v>
      </c>
      <c r="Q57" s="300" t="s">
        <v>180</v>
      </c>
      <c r="R57" s="300" t="s">
        <v>402</v>
      </c>
      <c r="S57" s="300" t="s">
        <v>383</v>
      </c>
      <c r="T57" s="267"/>
      <c r="U57" s="268" t="s">
        <v>380</v>
      </c>
      <c r="V57" s="39"/>
      <c r="W57" s="273" t="s">
        <v>347</v>
      </c>
      <c r="X57" s="269"/>
      <c r="Y57" s="297" t="s">
        <v>363</v>
      </c>
      <c r="Z57" s="299"/>
      <c r="AA57" s="299"/>
      <c r="AB57" s="299"/>
      <c r="AC57" s="299"/>
      <c r="AD57" s="299"/>
      <c r="AE57" s="299"/>
      <c r="AF57" s="299"/>
      <c r="AG57" s="298" t="s">
        <v>351</v>
      </c>
      <c r="AH57" s="265">
        <v>0.12562814070351758</v>
      </c>
      <c r="AI57" s="263" t="s">
        <v>431</v>
      </c>
      <c r="AJ57" s="263"/>
      <c r="AK57" s="263"/>
      <c r="AL57" s="270"/>
      <c r="AM57" s="307">
        <v>1.6666666666666667</v>
      </c>
      <c r="AN57" s="307">
        <v>6.6666666666666666E-2</v>
      </c>
      <c r="AO57" s="263"/>
      <c r="AP57" s="263"/>
      <c r="AQ57" s="272"/>
      <c r="AR57" s="25"/>
      <c r="AS57" s="25"/>
    </row>
    <row r="58" spans="1:45" ht="15" customHeight="1" x14ac:dyDescent="0.2">
      <c r="A58" s="2"/>
      <c r="B58" s="262">
        <v>2008</v>
      </c>
      <c r="C58" s="128" t="s">
        <v>127</v>
      </c>
      <c r="D58" s="263" t="s">
        <v>100</v>
      </c>
      <c r="E58" s="128"/>
      <c r="F58" s="128">
        <v>33</v>
      </c>
      <c r="G58" s="128">
        <v>24</v>
      </c>
      <c r="H58" s="264">
        <v>1.375</v>
      </c>
      <c r="I58" s="264">
        <v>0.33333333333333331</v>
      </c>
      <c r="J58" s="264">
        <v>1.7083333333333333</v>
      </c>
      <c r="K58" s="265">
        <v>4.916666666666667</v>
      </c>
      <c r="L58" s="39"/>
      <c r="M58" s="266" t="s">
        <v>229</v>
      </c>
      <c r="N58" s="128"/>
      <c r="O58" s="128"/>
      <c r="P58" s="300" t="s">
        <v>427</v>
      </c>
      <c r="Q58" s="300" t="s">
        <v>178</v>
      </c>
      <c r="R58" s="300" t="s">
        <v>403</v>
      </c>
      <c r="S58" s="300" t="s">
        <v>419</v>
      </c>
      <c r="T58" s="267"/>
      <c r="U58" s="268" t="s">
        <v>381</v>
      </c>
      <c r="V58" s="39"/>
      <c r="W58" s="273"/>
      <c r="X58" s="269"/>
      <c r="Y58" s="269"/>
      <c r="Z58" s="263"/>
      <c r="AA58" s="263"/>
      <c r="AB58" s="263"/>
      <c r="AC58" s="269"/>
      <c r="AD58" s="263"/>
      <c r="AE58" s="263"/>
      <c r="AF58" s="263"/>
      <c r="AG58" s="269"/>
      <c r="AH58" s="265"/>
      <c r="AI58" s="263"/>
      <c r="AJ58" s="263"/>
      <c r="AK58" s="263"/>
      <c r="AL58" s="263"/>
      <c r="AM58" s="263"/>
      <c r="AN58" s="263"/>
      <c r="AO58" s="263"/>
      <c r="AP58" s="263"/>
      <c r="AQ58" s="272"/>
      <c r="AR58" s="25"/>
      <c r="AS58" s="25"/>
    </row>
    <row r="59" spans="1:45" ht="15" customHeight="1" x14ac:dyDescent="0.2">
      <c r="A59" s="2"/>
      <c r="B59" s="262">
        <v>2009</v>
      </c>
      <c r="C59" s="128" t="s">
        <v>64</v>
      </c>
      <c r="D59" s="263" t="s">
        <v>100</v>
      </c>
      <c r="E59" s="128"/>
      <c r="F59" s="128">
        <v>34</v>
      </c>
      <c r="G59" s="128">
        <v>24</v>
      </c>
      <c r="H59" s="264">
        <v>1.2083333333333333</v>
      </c>
      <c r="I59" s="264">
        <v>0.33333333333333331</v>
      </c>
      <c r="J59" s="264">
        <v>1.5416666666666667</v>
      </c>
      <c r="K59" s="265">
        <v>4.125</v>
      </c>
      <c r="L59" s="39"/>
      <c r="M59" s="266" t="s">
        <v>230</v>
      </c>
      <c r="N59" s="128"/>
      <c r="O59" s="128"/>
      <c r="P59" s="300" t="s">
        <v>382</v>
      </c>
      <c r="Q59" s="300" t="s">
        <v>391</v>
      </c>
      <c r="R59" s="300" t="s">
        <v>404</v>
      </c>
      <c r="S59" s="300" t="s">
        <v>282</v>
      </c>
      <c r="T59" s="267"/>
      <c r="U59" s="268" t="s">
        <v>382</v>
      </c>
      <c r="V59" s="39"/>
      <c r="W59" s="273" t="s">
        <v>223</v>
      </c>
      <c r="X59" s="269"/>
      <c r="Y59" s="269"/>
      <c r="Z59" s="263"/>
      <c r="AA59" s="263"/>
      <c r="AB59" s="263"/>
      <c r="AC59" s="269"/>
      <c r="AD59" s="263"/>
      <c r="AE59" s="263"/>
      <c r="AF59" s="263"/>
      <c r="AG59" s="269"/>
      <c r="AH59" s="268"/>
      <c r="AI59" s="291" t="s">
        <v>441</v>
      </c>
      <c r="AJ59" s="263"/>
      <c r="AK59" s="263"/>
      <c r="AL59" s="270">
        <v>26</v>
      </c>
      <c r="AM59" s="270">
        <v>25</v>
      </c>
      <c r="AN59" s="270">
        <v>5</v>
      </c>
      <c r="AO59" s="263"/>
      <c r="AP59" s="306">
        <v>5.0290135396518373E-2</v>
      </c>
      <c r="AQ59" s="272"/>
      <c r="AR59" s="25"/>
      <c r="AS59" s="25"/>
    </row>
    <row r="60" spans="1:45" ht="15" customHeight="1" x14ac:dyDescent="0.2">
      <c r="A60" s="2"/>
      <c r="B60" s="262">
        <v>2010</v>
      </c>
      <c r="C60" s="128" t="s">
        <v>62</v>
      </c>
      <c r="D60" s="263" t="s">
        <v>100</v>
      </c>
      <c r="E60" s="128"/>
      <c r="F60" s="128">
        <v>35</v>
      </c>
      <c r="G60" s="128">
        <v>26</v>
      </c>
      <c r="H60" s="264">
        <v>1</v>
      </c>
      <c r="I60" s="264">
        <v>0.5</v>
      </c>
      <c r="J60" s="264">
        <v>1.5</v>
      </c>
      <c r="K60" s="265">
        <v>2.8461538461538463</v>
      </c>
      <c r="L60" s="39"/>
      <c r="M60" s="266" t="s">
        <v>231</v>
      </c>
      <c r="N60" s="128"/>
      <c r="O60" s="128"/>
      <c r="P60" s="300" t="s">
        <v>428</v>
      </c>
      <c r="Q60" s="300" t="s">
        <v>181</v>
      </c>
      <c r="R60" s="300" t="s">
        <v>405</v>
      </c>
      <c r="S60" s="300" t="s">
        <v>180</v>
      </c>
      <c r="T60" s="267"/>
      <c r="U60" s="268" t="s">
        <v>316</v>
      </c>
      <c r="V60" s="39"/>
      <c r="W60" s="273" t="s">
        <v>337</v>
      </c>
      <c r="X60" s="269"/>
      <c r="Y60" s="297" t="s">
        <v>364</v>
      </c>
      <c r="Z60" s="297"/>
      <c r="AA60" s="297"/>
      <c r="AB60" s="297"/>
      <c r="AC60" s="297"/>
      <c r="AD60" s="297"/>
      <c r="AE60" s="297"/>
      <c r="AF60" s="297"/>
      <c r="AG60" s="297" t="s">
        <v>352</v>
      </c>
      <c r="AH60" s="265">
        <v>1.1976047904191616</v>
      </c>
      <c r="AI60" s="263" t="s">
        <v>431</v>
      </c>
      <c r="AJ60" s="263"/>
      <c r="AK60" s="263"/>
      <c r="AL60" s="270"/>
      <c r="AM60" s="307">
        <v>0.96153846153846156</v>
      </c>
      <c r="AN60" s="307">
        <v>0.19230769230769232</v>
      </c>
      <c r="AO60" s="263"/>
      <c r="AP60" s="263"/>
      <c r="AQ60" s="272"/>
      <c r="AR60" s="25"/>
      <c r="AS60" s="25"/>
    </row>
    <row r="61" spans="1:45" ht="15" customHeight="1" x14ac:dyDescent="0.2">
      <c r="A61" s="2"/>
      <c r="B61" s="262">
        <v>2011</v>
      </c>
      <c r="C61" s="128" t="s">
        <v>58</v>
      </c>
      <c r="D61" s="263" t="s">
        <v>131</v>
      </c>
      <c r="E61" s="128"/>
      <c r="F61" s="128">
        <v>36</v>
      </c>
      <c r="G61" s="128">
        <v>26</v>
      </c>
      <c r="H61" s="264">
        <v>0.96153846153846156</v>
      </c>
      <c r="I61" s="264">
        <v>0.19230769230769232</v>
      </c>
      <c r="J61" s="264">
        <v>1.1538461538461537</v>
      </c>
      <c r="K61" s="265">
        <v>2.8846153846153846</v>
      </c>
      <c r="L61" s="39"/>
      <c r="M61" s="266" t="s">
        <v>232</v>
      </c>
      <c r="N61" s="128"/>
      <c r="O61" s="128"/>
      <c r="P61" s="300" t="s">
        <v>419</v>
      </c>
      <c r="Q61" s="300" t="s">
        <v>391</v>
      </c>
      <c r="R61" s="300" t="s">
        <v>406</v>
      </c>
      <c r="S61" s="300" t="s">
        <v>181</v>
      </c>
      <c r="T61" s="267"/>
      <c r="U61" s="268" t="s">
        <v>258</v>
      </c>
      <c r="V61" s="39"/>
      <c r="W61" s="273" t="s">
        <v>216</v>
      </c>
      <c r="X61" s="269"/>
      <c r="Y61" s="269" t="s">
        <v>365</v>
      </c>
      <c r="Z61" s="263"/>
      <c r="AA61" s="263"/>
      <c r="AB61" s="263"/>
      <c r="AC61" s="269"/>
      <c r="AD61" s="263"/>
      <c r="AE61" s="263"/>
      <c r="AF61" s="263"/>
      <c r="AG61" s="263" t="s">
        <v>320</v>
      </c>
      <c r="AH61" s="265">
        <v>1.3698630136986301</v>
      </c>
      <c r="AI61" s="263"/>
      <c r="AJ61" s="263"/>
      <c r="AK61" s="263"/>
      <c r="AL61" s="263"/>
      <c r="AM61" s="263"/>
      <c r="AN61" s="263"/>
      <c r="AO61" s="263"/>
      <c r="AP61" s="263"/>
      <c r="AQ61" s="272"/>
      <c r="AR61" s="25"/>
      <c r="AS61" s="25"/>
    </row>
    <row r="62" spans="1:45" ht="15" customHeight="1" x14ac:dyDescent="0.2">
      <c r="A62" s="2"/>
      <c r="B62" s="262">
        <v>2012</v>
      </c>
      <c r="C62" s="128" t="s">
        <v>63</v>
      </c>
      <c r="D62" s="263" t="s">
        <v>83</v>
      </c>
      <c r="E62" s="128"/>
      <c r="F62" s="128">
        <v>37</v>
      </c>
      <c r="G62" s="128">
        <v>21</v>
      </c>
      <c r="H62" s="264">
        <v>2.0952380952380953</v>
      </c>
      <c r="I62" s="264">
        <v>0.42857142857142855</v>
      </c>
      <c r="J62" s="264">
        <v>2.5238095238095237</v>
      </c>
      <c r="K62" s="265">
        <v>3.8095238095238093</v>
      </c>
      <c r="L62" s="39"/>
      <c r="M62" s="266" t="s">
        <v>233</v>
      </c>
      <c r="N62" s="128"/>
      <c r="O62" s="128"/>
      <c r="P62" s="300" t="s">
        <v>185</v>
      </c>
      <c r="Q62" s="300" t="s">
        <v>177</v>
      </c>
      <c r="R62" s="300" t="s">
        <v>407</v>
      </c>
      <c r="S62" s="300" t="s">
        <v>171</v>
      </c>
      <c r="T62" s="267"/>
      <c r="U62" s="268" t="s">
        <v>271</v>
      </c>
      <c r="V62" s="39"/>
      <c r="W62" s="273" t="s">
        <v>218</v>
      </c>
      <c r="X62" s="269"/>
      <c r="Y62" s="269" t="s">
        <v>366</v>
      </c>
      <c r="Z62" s="263"/>
      <c r="AA62" s="263"/>
      <c r="AB62" s="263"/>
      <c r="AC62" s="269"/>
      <c r="AD62" s="263"/>
      <c r="AE62" s="263"/>
      <c r="AF62" s="263"/>
      <c r="AG62" s="263" t="s">
        <v>321</v>
      </c>
      <c r="AH62" s="265">
        <v>1.3513513513513513</v>
      </c>
      <c r="AI62" s="263" t="s">
        <v>7</v>
      </c>
      <c r="AJ62" s="263"/>
      <c r="AK62" s="263"/>
      <c r="AL62" s="263">
        <v>517</v>
      </c>
      <c r="AM62" s="263">
        <v>737</v>
      </c>
      <c r="AN62" s="263">
        <v>262</v>
      </c>
      <c r="AO62" s="263"/>
      <c r="AP62" s="263"/>
      <c r="AQ62" s="272"/>
      <c r="AR62" s="25"/>
      <c r="AS62" s="25"/>
    </row>
    <row r="63" spans="1:45" ht="15" customHeight="1" x14ac:dyDescent="0.2">
      <c r="A63" s="2"/>
      <c r="B63" s="262">
        <v>2013</v>
      </c>
      <c r="C63" s="128" t="s">
        <v>130</v>
      </c>
      <c r="D63" s="263" t="s">
        <v>83</v>
      </c>
      <c r="E63" s="128"/>
      <c r="F63" s="128">
        <v>38</v>
      </c>
      <c r="G63" s="128">
        <v>25</v>
      </c>
      <c r="H63" s="264">
        <v>1.44</v>
      </c>
      <c r="I63" s="264">
        <v>0.32</v>
      </c>
      <c r="J63" s="264">
        <v>1.76</v>
      </c>
      <c r="K63" s="265">
        <v>3.08</v>
      </c>
      <c r="L63" s="39"/>
      <c r="M63" s="266" t="s">
        <v>234</v>
      </c>
      <c r="N63" s="128"/>
      <c r="O63" s="128"/>
      <c r="P63" s="300" t="s">
        <v>186</v>
      </c>
      <c r="Q63" s="300" t="s">
        <v>177</v>
      </c>
      <c r="R63" s="300" t="s">
        <v>408</v>
      </c>
      <c r="S63" s="300" t="s">
        <v>128</v>
      </c>
      <c r="T63" s="267"/>
      <c r="U63" s="268" t="s">
        <v>274</v>
      </c>
      <c r="V63" s="39"/>
      <c r="W63" s="273" t="s">
        <v>220</v>
      </c>
      <c r="X63" s="269"/>
      <c r="Y63" s="269" t="s">
        <v>367</v>
      </c>
      <c r="Z63" s="263"/>
      <c r="AA63" s="263"/>
      <c r="AB63" s="263"/>
      <c r="AC63" s="269"/>
      <c r="AD63" s="263"/>
      <c r="AE63" s="263"/>
      <c r="AF63" s="263"/>
      <c r="AG63" s="263" t="s">
        <v>322</v>
      </c>
      <c r="AH63" s="265">
        <v>1.2886597938144331</v>
      </c>
      <c r="AI63" s="263" t="s">
        <v>431</v>
      </c>
      <c r="AJ63" s="263"/>
      <c r="AK63" s="263"/>
      <c r="AL63" s="263"/>
      <c r="AM63" s="307">
        <v>1.425531914893617</v>
      </c>
      <c r="AN63" s="307">
        <v>0.50676982591876207</v>
      </c>
      <c r="AO63" s="263"/>
      <c r="AP63" s="263"/>
      <c r="AQ63" s="272"/>
      <c r="AR63" s="25"/>
      <c r="AS63" s="25"/>
    </row>
    <row r="64" spans="1:45" ht="15" customHeight="1" x14ac:dyDescent="0.2">
      <c r="A64" s="2"/>
      <c r="B64" s="262">
        <v>2014</v>
      </c>
      <c r="C64" s="128" t="s">
        <v>61</v>
      </c>
      <c r="D64" s="263" t="s">
        <v>96</v>
      </c>
      <c r="E64" s="128"/>
      <c r="F64" s="128">
        <v>39</v>
      </c>
      <c r="G64" s="128">
        <v>30</v>
      </c>
      <c r="H64" s="264">
        <v>1.6666666666666667</v>
      </c>
      <c r="I64" s="264">
        <v>6.6666666666666666E-2</v>
      </c>
      <c r="J64" s="264">
        <v>1.7333333333333334</v>
      </c>
      <c r="K64" s="265">
        <v>3.2</v>
      </c>
      <c r="L64" s="39"/>
      <c r="M64" s="266" t="s">
        <v>235</v>
      </c>
      <c r="N64" s="128"/>
      <c r="O64" s="128"/>
      <c r="P64" s="300" t="s">
        <v>177</v>
      </c>
      <c r="Q64" s="300" t="s">
        <v>130</v>
      </c>
      <c r="R64" s="300" t="s">
        <v>408</v>
      </c>
      <c r="S64" s="300" t="s">
        <v>175</v>
      </c>
      <c r="T64" s="267"/>
      <c r="U64" s="268" t="s">
        <v>207</v>
      </c>
      <c r="V64" s="39"/>
      <c r="W64" s="273" t="s">
        <v>325</v>
      </c>
      <c r="X64" s="269"/>
      <c r="Y64" s="269" t="s">
        <v>368</v>
      </c>
      <c r="Z64" s="263"/>
      <c r="AA64" s="263"/>
      <c r="AB64" s="263"/>
      <c r="AC64" s="269"/>
      <c r="AD64" s="263"/>
      <c r="AE64" s="263"/>
      <c r="AF64" s="263"/>
      <c r="AG64" s="263" t="s">
        <v>323</v>
      </c>
      <c r="AH64" s="265">
        <v>1.3574660633484164</v>
      </c>
      <c r="AI64" s="263"/>
      <c r="AJ64" s="263"/>
      <c r="AK64" s="263"/>
      <c r="AL64" s="263"/>
      <c r="AM64" s="263"/>
      <c r="AN64" s="263"/>
      <c r="AO64" s="263"/>
      <c r="AP64" s="263"/>
      <c r="AQ64" s="272"/>
      <c r="AR64" s="25"/>
      <c r="AS64" s="25"/>
    </row>
    <row r="65" spans="1:45" ht="15" customHeight="1" x14ac:dyDescent="0.2">
      <c r="A65" s="2"/>
      <c r="B65" s="262">
        <v>2015</v>
      </c>
      <c r="C65" s="128" t="s">
        <v>58</v>
      </c>
      <c r="D65" s="263" t="s">
        <v>129</v>
      </c>
      <c r="E65" s="128"/>
      <c r="F65" s="128">
        <v>40</v>
      </c>
      <c r="G65" s="128">
        <v>30</v>
      </c>
      <c r="H65" s="264">
        <v>1.2666666666666666</v>
      </c>
      <c r="I65" s="264">
        <v>0.33333333333333331</v>
      </c>
      <c r="J65" s="264">
        <v>1.6</v>
      </c>
      <c r="K65" s="265">
        <v>3.5333333333333332</v>
      </c>
      <c r="L65" s="39"/>
      <c r="M65" s="266" t="s">
        <v>236</v>
      </c>
      <c r="N65" s="128"/>
      <c r="O65" s="128"/>
      <c r="P65" s="6" t="s">
        <v>62</v>
      </c>
      <c r="Q65" s="300" t="s">
        <v>63</v>
      </c>
      <c r="R65" s="6" t="s">
        <v>409</v>
      </c>
      <c r="S65" s="300" t="s">
        <v>175</v>
      </c>
      <c r="T65" s="267"/>
      <c r="U65" s="268" t="s">
        <v>383</v>
      </c>
      <c r="V65" s="39"/>
      <c r="W65" s="273" t="s">
        <v>326</v>
      </c>
      <c r="X65" s="269"/>
      <c r="Y65" s="269" t="s">
        <v>369</v>
      </c>
      <c r="Z65" s="263"/>
      <c r="AA65" s="263"/>
      <c r="AB65" s="263"/>
      <c r="AC65" s="269"/>
      <c r="AD65" s="263"/>
      <c r="AE65" s="263"/>
      <c r="AF65" s="263"/>
      <c r="AG65" s="263" t="s">
        <v>324</v>
      </c>
      <c r="AH65" s="265">
        <v>1.3698630136986301</v>
      </c>
      <c r="AI65" s="263"/>
      <c r="AJ65" s="263"/>
      <c r="AK65" s="263"/>
      <c r="AL65" s="263"/>
      <c r="AM65" s="263"/>
      <c r="AN65" s="263"/>
      <c r="AO65" s="263"/>
      <c r="AP65" s="263"/>
      <c r="AQ65" s="272"/>
      <c r="AR65" s="25"/>
      <c r="AS65" s="25"/>
    </row>
    <row r="66" spans="1:45" ht="15" customHeight="1" x14ac:dyDescent="0.2">
      <c r="A66" s="2"/>
      <c r="B66" s="262">
        <v>2016</v>
      </c>
      <c r="C66" s="128" t="s">
        <v>130</v>
      </c>
      <c r="D66" s="263" t="s">
        <v>129</v>
      </c>
      <c r="E66" s="128"/>
      <c r="F66" s="128">
        <v>41</v>
      </c>
      <c r="G66" s="128">
        <v>28</v>
      </c>
      <c r="H66" s="264">
        <v>2.2857142857142856</v>
      </c>
      <c r="I66" s="264">
        <v>0.32142857142857145</v>
      </c>
      <c r="J66" s="264">
        <v>2.6071428571428572</v>
      </c>
      <c r="K66" s="265">
        <v>4.0714285714285712</v>
      </c>
      <c r="L66" s="39"/>
      <c r="M66" s="266" t="s">
        <v>237</v>
      </c>
      <c r="N66" s="128"/>
      <c r="O66" s="128"/>
      <c r="P66" s="300" t="s">
        <v>62</v>
      </c>
      <c r="Q66" s="6" t="s">
        <v>61</v>
      </c>
      <c r="R66" s="300" t="s">
        <v>409</v>
      </c>
      <c r="S66" s="6" t="s">
        <v>127</v>
      </c>
      <c r="T66" s="303"/>
      <c r="U66" s="304" t="s">
        <v>384</v>
      </c>
      <c r="V66" s="39"/>
      <c r="W66" s="262"/>
      <c r="X66" s="269"/>
      <c r="Y66" s="269"/>
      <c r="Z66" s="263"/>
      <c r="AA66" s="263"/>
      <c r="AB66" s="263"/>
      <c r="AC66" s="269"/>
      <c r="AD66" s="263"/>
      <c r="AE66" s="263"/>
      <c r="AF66" s="263"/>
      <c r="AG66" s="263"/>
      <c r="AH66" s="268"/>
      <c r="AI66" s="308" t="s">
        <v>433</v>
      </c>
      <c r="AJ66" s="261"/>
      <c r="AK66" s="261"/>
      <c r="AL66" s="305" t="s">
        <v>434</v>
      </c>
      <c r="AM66" s="305" t="s">
        <v>435</v>
      </c>
      <c r="AN66" s="305" t="s">
        <v>436</v>
      </c>
      <c r="AO66" s="305"/>
      <c r="AP66" s="64"/>
      <c r="AQ66" s="101"/>
      <c r="AR66" s="25"/>
      <c r="AS66" s="25"/>
    </row>
    <row r="67" spans="1:45" ht="15" customHeight="1" x14ac:dyDescent="0.2">
      <c r="A67" s="2"/>
      <c r="B67" s="262">
        <v>2017</v>
      </c>
      <c r="C67" s="128" t="s">
        <v>64</v>
      </c>
      <c r="D67" s="263" t="s">
        <v>100</v>
      </c>
      <c r="E67" s="128"/>
      <c r="F67" s="128">
        <v>42</v>
      </c>
      <c r="G67" s="128">
        <v>3</v>
      </c>
      <c r="H67" s="301">
        <v>3.3333333333333335</v>
      </c>
      <c r="I67" s="264">
        <v>0</v>
      </c>
      <c r="J67" s="264">
        <v>3.3333333333333335</v>
      </c>
      <c r="K67" s="302">
        <v>6</v>
      </c>
      <c r="L67" s="39"/>
      <c r="M67" s="266" t="s">
        <v>238</v>
      </c>
      <c r="N67" s="128"/>
      <c r="O67" s="128"/>
      <c r="P67" s="300" t="s">
        <v>62</v>
      </c>
      <c r="Q67" s="300" t="s">
        <v>130</v>
      </c>
      <c r="R67" s="300" t="s">
        <v>406</v>
      </c>
      <c r="S67" s="300" t="s">
        <v>175</v>
      </c>
      <c r="T67" s="267"/>
      <c r="U67" s="268" t="s">
        <v>298</v>
      </c>
      <c r="V67" s="39"/>
      <c r="W67" s="273" t="s">
        <v>348</v>
      </c>
      <c r="X67" s="269"/>
      <c r="Y67" s="269"/>
      <c r="Z67" s="263"/>
      <c r="AA67" s="263"/>
      <c r="AB67" s="263"/>
      <c r="AC67" s="269"/>
      <c r="AD67" s="263"/>
      <c r="AE67" s="263"/>
      <c r="AF67" s="263"/>
      <c r="AG67" s="269"/>
      <c r="AH67" s="272"/>
      <c r="AI67" s="263" t="s">
        <v>438</v>
      </c>
      <c r="AJ67" s="263"/>
      <c r="AK67" s="263"/>
      <c r="AL67" s="307">
        <v>1.4933774834437086</v>
      </c>
      <c r="AM67" s="307">
        <v>1.1066666666666667</v>
      </c>
      <c r="AN67" s="307">
        <v>0.38671081677704189</v>
      </c>
      <c r="AO67" s="270"/>
      <c r="AP67" s="263"/>
      <c r="AQ67" s="272"/>
      <c r="AR67" s="25"/>
      <c r="AS67" s="25"/>
    </row>
    <row r="68" spans="1:45" ht="15" customHeight="1" x14ac:dyDescent="0.2">
      <c r="A68" s="2"/>
      <c r="B68" s="262"/>
      <c r="C68" s="128"/>
      <c r="D68" s="263"/>
      <c r="E68" s="128"/>
      <c r="F68" s="128"/>
      <c r="G68" s="128"/>
      <c r="H68" s="264"/>
      <c r="I68" s="264"/>
      <c r="J68" s="264"/>
      <c r="K68" s="268"/>
      <c r="L68" s="39"/>
      <c r="M68" s="266"/>
      <c r="N68" s="128"/>
      <c r="O68" s="128"/>
      <c r="P68" s="128"/>
      <c r="Q68" s="128"/>
      <c r="R68" s="128"/>
      <c r="S68" s="128"/>
      <c r="T68" s="267"/>
      <c r="U68" s="268"/>
      <c r="V68" s="39"/>
      <c r="W68" s="273" t="s">
        <v>337</v>
      </c>
      <c r="X68" s="263"/>
      <c r="Y68" s="298" t="s">
        <v>353</v>
      </c>
      <c r="Z68" s="299"/>
      <c r="AA68" s="299"/>
      <c r="AB68" s="299"/>
      <c r="AC68" s="299"/>
      <c r="AD68" s="299"/>
      <c r="AE68" s="299"/>
      <c r="AF68" s="299"/>
      <c r="AG68" s="298" t="s">
        <v>354</v>
      </c>
      <c r="AH68" s="265">
        <v>0.63492063492063489</v>
      </c>
      <c r="AI68" s="291" t="s">
        <v>439</v>
      </c>
      <c r="AJ68" s="263"/>
      <c r="AK68" s="263"/>
      <c r="AL68" s="307">
        <v>1.1592920353982301</v>
      </c>
      <c r="AM68" s="307">
        <v>0.7857142857142857</v>
      </c>
      <c r="AN68" s="307">
        <v>0.37357774968394442</v>
      </c>
      <c r="AO68" s="270"/>
      <c r="AP68" s="263"/>
      <c r="AQ68" s="272"/>
      <c r="AR68" s="25"/>
      <c r="AS68" s="25"/>
    </row>
    <row r="69" spans="1:45" ht="15" customHeight="1" x14ac:dyDescent="0.2">
      <c r="A69" s="2"/>
      <c r="B69" s="262"/>
      <c r="C69" s="128"/>
      <c r="D69" s="263"/>
      <c r="E69" s="128"/>
      <c r="F69" s="128"/>
      <c r="G69" s="128"/>
      <c r="H69" s="264"/>
      <c r="I69" s="264"/>
      <c r="J69" s="264"/>
      <c r="K69" s="268"/>
      <c r="L69" s="39"/>
      <c r="M69" s="266"/>
      <c r="N69" s="269"/>
      <c r="O69" s="128"/>
      <c r="P69" s="128"/>
      <c r="Q69" s="128"/>
      <c r="R69" s="128"/>
      <c r="S69" s="128"/>
      <c r="T69" s="264"/>
      <c r="U69" s="265"/>
      <c r="V69" s="39"/>
      <c r="W69" s="262"/>
      <c r="X69" s="269"/>
      <c r="Y69" s="269"/>
      <c r="Z69" s="263"/>
      <c r="AA69" s="263"/>
      <c r="AB69" s="263"/>
      <c r="AC69" s="269"/>
      <c r="AD69" s="263"/>
      <c r="AE69" s="263"/>
      <c r="AF69" s="263"/>
      <c r="AG69" s="263"/>
      <c r="AH69" s="268"/>
      <c r="AI69" s="291" t="s">
        <v>432</v>
      </c>
      <c r="AJ69" s="263"/>
      <c r="AK69" s="263"/>
      <c r="AL69" s="307">
        <v>1.7391304347826086</v>
      </c>
      <c r="AM69" s="307">
        <v>0</v>
      </c>
      <c r="AN69" s="307">
        <v>1.7391304347826086</v>
      </c>
      <c r="AO69" s="270"/>
      <c r="AP69" s="263"/>
      <c r="AQ69" s="272"/>
      <c r="AR69" s="25"/>
      <c r="AS69" s="25"/>
    </row>
    <row r="70" spans="1:45" ht="15" customHeight="1" x14ac:dyDescent="0.2">
      <c r="A70" s="2"/>
      <c r="B70" s="256" t="s">
        <v>442</v>
      </c>
      <c r="C70" s="63"/>
      <c r="D70" s="64"/>
      <c r="E70" s="63"/>
      <c r="F70" s="63"/>
      <c r="G70" s="63"/>
      <c r="H70" s="310"/>
      <c r="I70" s="310"/>
      <c r="J70" s="310"/>
      <c r="K70" s="311"/>
      <c r="L70" s="39"/>
      <c r="M70" s="256" t="s">
        <v>444</v>
      </c>
      <c r="N70" s="63"/>
      <c r="O70" s="64"/>
      <c r="P70" s="63"/>
      <c r="Q70" s="63"/>
      <c r="R70" s="63"/>
      <c r="S70" s="310"/>
      <c r="T70" s="310"/>
      <c r="U70" s="311"/>
      <c r="V70" s="39"/>
      <c r="W70" s="273" t="s">
        <v>331</v>
      </c>
      <c r="X70" s="269"/>
      <c r="Y70" s="263"/>
      <c r="Z70" s="263"/>
      <c r="AA70" s="263"/>
      <c r="AB70" s="263"/>
      <c r="AC70" s="263"/>
      <c r="AD70" s="263"/>
      <c r="AE70" s="263"/>
      <c r="AF70" s="274"/>
      <c r="AG70" s="263"/>
      <c r="AH70" s="275"/>
      <c r="AI70" s="291" t="s">
        <v>440</v>
      </c>
      <c r="AJ70" s="263"/>
      <c r="AK70" s="263"/>
      <c r="AL70" s="307">
        <v>1.6666666666666667</v>
      </c>
      <c r="AM70" s="307">
        <v>0.33333333333333331</v>
      </c>
      <c r="AN70" s="307">
        <v>1.3333333333333335</v>
      </c>
      <c r="AO70" s="270"/>
      <c r="AP70" s="263"/>
      <c r="AQ70" s="272"/>
      <c r="AR70" s="25"/>
      <c r="AS70" s="25"/>
    </row>
    <row r="71" spans="1:45" ht="15" customHeight="1" x14ac:dyDescent="0.2">
      <c r="A71" s="2"/>
      <c r="B71" s="266">
        <v>3732</v>
      </c>
      <c r="C71" s="269" t="s">
        <v>447</v>
      </c>
      <c r="D71" s="263"/>
      <c r="E71" s="128"/>
      <c r="F71" s="128"/>
      <c r="G71" s="128"/>
      <c r="H71" s="264"/>
      <c r="I71" s="264"/>
      <c r="J71" s="264"/>
      <c r="K71" s="265"/>
      <c r="L71" s="39"/>
      <c r="M71" s="312">
        <v>5319</v>
      </c>
      <c r="N71" s="263" t="s">
        <v>445</v>
      </c>
      <c r="O71" s="128"/>
      <c r="P71" s="128"/>
      <c r="Q71" s="128"/>
      <c r="R71" s="128"/>
      <c r="S71" s="128"/>
      <c r="T71" s="264"/>
      <c r="U71" s="265"/>
      <c r="V71" s="39"/>
      <c r="W71" s="273" t="s">
        <v>220</v>
      </c>
      <c r="X71" s="269"/>
      <c r="Y71" s="298" t="s">
        <v>370</v>
      </c>
      <c r="Z71" s="297"/>
      <c r="AA71" s="297"/>
      <c r="AB71" s="297"/>
      <c r="AC71" s="297"/>
      <c r="AD71" s="297"/>
      <c r="AE71" s="297"/>
      <c r="AF71" s="297"/>
      <c r="AG71" s="298" t="s">
        <v>355</v>
      </c>
      <c r="AH71" s="265">
        <v>1.9841269841269842</v>
      </c>
      <c r="AI71" s="291" t="s">
        <v>441</v>
      </c>
      <c r="AJ71" s="263"/>
      <c r="AK71" s="263"/>
      <c r="AL71" s="307">
        <v>0.96153846153846156</v>
      </c>
      <c r="AM71" s="307">
        <v>0.41666666666666669</v>
      </c>
      <c r="AN71" s="307">
        <v>0.54487179487179493</v>
      </c>
      <c r="AO71" s="270"/>
      <c r="AP71" s="263"/>
      <c r="AQ71" s="272"/>
      <c r="AR71" s="25"/>
      <c r="AS71" s="25"/>
    </row>
    <row r="72" spans="1:45" ht="15" customHeight="1" x14ac:dyDescent="0.2">
      <c r="A72" s="2"/>
      <c r="B72" s="262"/>
      <c r="C72" s="128"/>
      <c r="D72" s="263"/>
      <c r="E72" s="128"/>
      <c r="F72" s="128"/>
      <c r="G72" s="128"/>
      <c r="H72" s="264"/>
      <c r="I72" s="264"/>
      <c r="J72" s="264"/>
      <c r="K72" s="265"/>
      <c r="L72" s="39"/>
      <c r="M72" s="266"/>
      <c r="N72" s="128"/>
      <c r="O72" s="128"/>
      <c r="P72" s="128"/>
      <c r="Q72" s="128"/>
      <c r="R72" s="128"/>
      <c r="S72" s="128"/>
      <c r="T72" s="267"/>
      <c r="U72" s="268"/>
      <c r="V72" s="39"/>
      <c r="W72" s="273" t="s">
        <v>326</v>
      </c>
      <c r="X72" s="269"/>
      <c r="Y72" s="298" t="s">
        <v>371</v>
      </c>
      <c r="Z72" s="297"/>
      <c r="AA72" s="297"/>
      <c r="AB72" s="297"/>
      <c r="AC72" s="297"/>
      <c r="AD72" s="297"/>
      <c r="AE72" s="297"/>
      <c r="AF72" s="297"/>
      <c r="AG72" s="298" t="s">
        <v>356</v>
      </c>
      <c r="AH72" s="265">
        <v>1.897018970189702</v>
      </c>
      <c r="AI72" s="291" t="s">
        <v>7</v>
      </c>
      <c r="AJ72" s="263"/>
      <c r="AK72" s="263"/>
      <c r="AL72" s="307">
        <v>1.425531914893617</v>
      </c>
      <c r="AM72" s="307">
        <v>0.96153846153846156</v>
      </c>
      <c r="AN72" s="307">
        <v>0.46399345335515541</v>
      </c>
      <c r="AO72" s="270"/>
      <c r="AP72" s="263"/>
      <c r="AQ72" s="272"/>
      <c r="AR72" s="25"/>
      <c r="AS72" s="25"/>
    </row>
    <row r="73" spans="1:45" ht="15" customHeight="1" x14ac:dyDescent="0.2">
      <c r="A73" s="2"/>
      <c r="B73" s="256" t="s">
        <v>443</v>
      </c>
      <c r="C73" s="63"/>
      <c r="D73" s="64"/>
      <c r="E73" s="63"/>
      <c r="F73" s="63"/>
      <c r="G73" s="63"/>
      <c r="H73" s="310"/>
      <c r="I73" s="310"/>
      <c r="J73" s="310"/>
      <c r="K73" s="311"/>
      <c r="L73" s="39"/>
      <c r="M73" s="266"/>
      <c r="N73" s="269"/>
      <c r="O73" s="128"/>
      <c r="P73" s="128"/>
      <c r="Q73" s="128"/>
      <c r="R73" s="128"/>
      <c r="S73" s="128"/>
      <c r="T73" s="264"/>
      <c r="U73" s="265"/>
      <c r="V73" s="39"/>
      <c r="W73" s="262"/>
      <c r="X73" s="269"/>
      <c r="Y73" s="263"/>
      <c r="Z73" s="263"/>
      <c r="AA73" s="263"/>
      <c r="AB73" s="263"/>
      <c r="AC73" s="263"/>
      <c r="AD73" s="263"/>
      <c r="AE73" s="263"/>
      <c r="AF73" s="274"/>
      <c r="AG73" s="263"/>
      <c r="AH73" s="275"/>
      <c r="AI73" s="291"/>
      <c r="AJ73" s="263"/>
      <c r="AK73" s="263"/>
      <c r="AL73" s="307"/>
      <c r="AM73" s="307"/>
      <c r="AN73" s="307"/>
      <c r="AO73" s="270"/>
      <c r="AP73" s="263"/>
      <c r="AQ73" s="272"/>
      <c r="AR73" s="25"/>
      <c r="AS73" s="25"/>
    </row>
    <row r="74" spans="1:45" ht="15" customHeight="1" x14ac:dyDescent="0.2">
      <c r="A74" s="2"/>
      <c r="B74" s="266">
        <v>5319</v>
      </c>
      <c r="C74" s="269" t="s">
        <v>446</v>
      </c>
      <c r="D74" s="288"/>
      <c r="E74" s="128"/>
      <c r="F74" s="128"/>
      <c r="G74" s="128"/>
      <c r="H74" s="264"/>
      <c r="I74" s="264"/>
      <c r="J74" s="264"/>
      <c r="K74" s="265"/>
      <c r="L74" s="39"/>
      <c r="M74" s="266"/>
      <c r="N74" s="128"/>
      <c r="O74" s="128"/>
      <c r="P74" s="128"/>
      <c r="Q74" s="128"/>
      <c r="R74" s="128"/>
      <c r="S74" s="128"/>
      <c r="T74" s="264"/>
      <c r="U74" s="265"/>
      <c r="V74" s="39"/>
      <c r="W74" s="266" t="s">
        <v>332</v>
      </c>
      <c r="X74" s="269"/>
      <c r="Y74" s="263"/>
      <c r="Z74" s="263"/>
      <c r="AA74" s="263"/>
      <c r="AB74" s="263"/>
      <c r="AC74" s="263"/>
      <c r="AD74" s="263"/>
      <c r="AE74" s="263"/>
      <c r="AF74" s="274"/>
      <c r="AG74" s="263"/>
      <c r="AH74" s="275"/>
      <c r="AI74" s="309"/>
      <c r="AJ74" s="263"/>
      <c r="AK74" s="263"/>
      <c r="AL74" s="263"/>
      <c r="AM74" s="270"/>
      <c r="AN74" s="270"/>
      <c r="AO74" s="270"/>
      <c r="AP74" s="263"/>
      <c r="AQ74" s="272"/>
      <c r="AR74" s="25"/>
      <c r="AS74" s="25"/>
    </row>
    <row r="75" spans="1:45" ht="15" customHeight="1" x14ac:dyDescent="0.2">
      <c r="A75" s="2"/>
      <c r="B75" s="262"/>
      <c r="C75" s="128"/>
      <c r="D75" s="263"/>
      <c r="E75" s="128"/>
      <c r="F75" s="128"/>
      <c r="G75" s="128"/>
      <c r="H75" s="264"/>
      <c r="I75" s="264"/>
      <c r="J75" s="264"/>
      <c r="K75" s="268"/>
      <c r="L75" s="39"/>
      <c r="M75" s="266"/>
      <c r="N75" s="128"/>
      <c r="O75" s="128"/>
      <c r="P75" s="128"/>
      <c r="Q75" s="128"/>
      <c r="R75" s="128"/>
      <c r="S75" s="128"/>
      <c r="T75" s="267"/>
      <c r="U75" s="268"/>
      <c r="V75" s="39"/>
      <c r="W75" s="266">
        <v>1000</v>
      </c>
      <c r="X75" s="269"/>
      <c r="Y75" s="297" t="s">
        <v>357</v>
      </c>
      <c r="Z75" s="297"/>
      <c r="AA75" s="297"/>
      <c r="AB75" s="297"/>
      <c r="AC75" s="297"/>
      <c r="AD75" s="297"/>
      <c r="AE75" s="297"/>
      <c r="AF75" s="297"/>
      <c r="AG75" s="297" t="s">
        <v>358</v>
      </c>
      <c r="AH75" s="265">
        <v>3.7735849056603774</v>
      </c>
      <c r="AI75" s="308" t="s">
        <v>437</v>
      </c>
      <c r="AJ75" s="261"/>
      <c r="AK75" s="261"/>
      <c r="AL75" s="305" t="s">
        <v>434</v>
      </c>
      <c r="AM75" s="305" t="s">
        <v>435</v>
      </c>
      <c r="AN75" s="305" t="s">
        <v>436</v>
      </c>
      <c r="AO75" s="305"/>
      <c r="AP75" s="64"/>
      <c r="AQ75" s="101"/>
      <c r="AR75" s="25"/>
      <c r="AS75" s="25"/>
    </row>
    <row r="76" spans="1:45" ht="15" customHeight="1" x14ac:dyDescent="0.2">
      <c r="A76" s="2"/>
      <c r="B76" s="313" t="s">
        <v>448</v>
      </c>
      <c r="C76" s="261" t="s">
        <v>449</v>
      </c>
      <c r="D76" s="261"/>
      <c r="E76" s="63" t="s">
        <v>3</v>
      </c>
      <c r="F76" s="63"/>
      <c r="G76" s="63" t="s">
        <v>450</v>
      </c>
      <c r="H76" s="310"/>
      <c r="I76" s="316" t="s">
        <v>451</v>
      </c>
      <c r="J76" s="310"/>
      <c r="K76" s="311"/>
      <c r="L76" s="39"/>
      <c r="M76" s="266"/>
      <c r="N76" s="128"/>
      <c r="O76" s="128"/>
      <c r="P76" s="128"/>
      <c r="Q76" s="128"/>
      <c r="R76" s="128"/>
      <c r="S76" s="128"/>
      <c r="T76" s="267"/>
      <c r="U76" s="268"/>
      <c r="V76" s="39"/>
      <c r="W76" s="273"/>
      <c r="X76" s="269"/>
      <c r="Y76" s="263"/>
      <c r="Z76" s="263"/>
      <c r="AA76" s="263"/>
      <c r="AB76" s="263"/>
      <c r="AC76" s="263"/>
      <c r="AD76" s="263"/>
      <c r="AE76" s="263"/>
      <c r="AF76" s="274"/>
      <c r="AG76" s="263"/>
      <c r="AH76" s="275"/>
      <c r="AI76" s="263" t="s">
        <v>438</v>
      </c>
      <c r="AJ76" s="263"/>
      <c r="AK76" s="263"/>
      <c r="AL76" s="307">
        <v>0.65231788079470199</v>
      </c>
      <c r="AM76" s="307">
        <v>0.58666666666666667</v>
      </c>
      <c r="AN76" s="307">
        <v>6.5651214128035318E-2</v>
      </c>
      <c r="AO76" s="270"/>
      <c r="AP76" s="263"/>
      <c r="AQ76" s="272"/>
      <c r="AR76" s="25"/>
      <c r="AS76" s="25"/>
    </row>
    <row r="77" spans="1:45" ht="15" customHeight="1" x14ac:dyDescent="0.2">
      <c r="A77" s="2"/>
      <c r="B77" s="314"/>
      <c r="C77" s="315" t="s">
        <v>452</v>
      </c>
      <c r="D77" s="128"/>
      <c r="E77" s="128">
        <v>621</v>
      </c>
      <c r="F77" s="128"/>
      <c r="G77" s="128">
        <v>1414.7342995169083</v>
      </c>
      <c r="H77" s="128"/>
      <c r="I77" s="264"/>
      <c r="J77" s="264"/>
      <c r="K77" s="265"/>
      <c r="L77" s="39"/>
      <c r="M77" s="266"/>
      <c r="N77" s="128"/>
      <c r="O77" s="128"/>
      <c r="P77" s="128"/>
      <c r="Q77" s="128"/>
      <c r="R77" s="128"/>
      <c r="S77" s="128"/>
      <c r="T77" s="267"/>
      <c r="U77" s="268"/>
      <c r="V77" s="39"/>
      <c r="W77" s="273"/>
      <c r="X77" s="269"/>
      <c r="Y77" s="263"/>
      <c r="Z77" s="263"/>
      <c r="AA77" s="263"/>
      <c r="AB77" s="263"/>
      <c r="AC77" s="263"/>
      <c r="AD77" s="263"/>
      <c r="AE77" s="263"/>
      <c r="AF77" s="274"/>
      <c r="AG77" s="263"/>
      <c r="AH77" s="275"/>
      <c r="AI77" s="291" t="s">
        <v>439</v>
      </c>
      <c r="AJ77" s="263"/>
      <c r="AK77" s="263"/>
      <c r="AL77" s="307">
        <v>0.36283185840707965</v>
      </c>
      <c r="AM77" s="307">
        <v>0</v>
      </c>
      <c r="AN77" s="307">
        <v>0.36283185840707965</v>
      </c>
      <c r="AO77" s="270"/>
      <c r="AP77" s="263"/>
      <c r="AQ77" s="272"/>
      <c r="AR77" s="25"/>
      <c r="AS77" s="25"/>
    </row>
    <row r="78" spans="1:45" ht="15" customHeight="1" x14ac:dyDescent="0.2">
      <c r="A78" s="2"/>
      <c r="B78" s="262"/>
      <c r="C78" s="128"/>
      <c r="D78" s="263"/>
      <c r="E78" s="128"/>
      <c r="F78" s="128"/>
      <c r="G78" s="128"/>
      <c r="H78" s="264"/>
      <c r="I78" s="264"/>
      <c r="J78" s="264"/>
      <c r="K78" s="268"/>
      <c r="L78" s="39"/>
      <c r="M78" s="266"/>
      <c r="N78" s="128"/>
      <c r="O78" s="128"/>
      <c r="P78" s="128"/>
      <c r="Q78" s="128"/>
      <c r="R78" s="128"/>
      <c r="S78" s="128"/>
      <c r="T78" s="267"/>
      <c r="U78" s="268"/>
      <c r="V78" s="39"/>
      <c r="W78" s="273"/>
      <c r="X78" s="269"/>
      <c r="Y78" s="263"/>
      <c r="Z78" s="263"/>
      <c r="AA78" s="263"/>
      <c r="AB78" s="263"/>
      <c r="AC78" s="263"/>
      <c r="AD78" s="263"/>
      <c r="AE78" s="263"/>
      <c r="AF78" s="274"/>
      <c r="AG78" s="263"/>
      <c r="AH78" s="275"/>
      <c r="AI78" s="291" t="s">
        <v>432</v>
      </c>
      <c r="AJ78" s="263"/>
      <c r="AK78" s="263"/>
      <c r="AL78" s="307">
        <v>0.36956521739130432</v>
      </c>
      <c r="AM78" s="307">
        <v>0</v>
      </c>
      <c r="AN78" s="307">
        <v>0.36956521739130432</v>
      </c>
      <c r="AO78" s="270"/>
      <c r="AP78" s="263"/>
      <c r="AQ78" s="272"/>
      <c r="AR78" s="25"/>
      <c r="AS78" s="25"/>
    </row>
    <row r="79" spans="1:45" ht="15" customHeight="1" x14ac:dyDescent="0.2">
      <c r="A79" s="2"/>
      <c r="B79" s="262"/>
      <c r="C79" s="128"/>
      <c r="D79" s="263"/>
      <c r="E79" s="128"/>
      <c r="F79" s="128"/>
      <c r="G79" s="128"/>
      <c r="H79" s="264"/>
      <c r="I79" s="264"/>
      <c r="J79" s="264"/>
      <c r="K79" s="268"/>
      <c r="L79" s="39"/>
      <c r="M79" s="266"/>
      <c r="N79" s="128"/>
      <c r="O79" s="128"/>
      <c r="P79" s="128"/>
      <c r="Q79" s="128"/>
      <c r="R79" s="128"/>
      <c r="S79" s="128"/>
      <c r="T79" s="267"/>
      <c r="U79" s="268"/>
      <c r="V79" s="39"/>
      <c r="W79" s="273"/>
      <c r="X79" s="269"/>
      <c r="Y79" s="263"/>
      <c r="Z79" s="263"/>
      <c r="AA79" s="263"/>
      <c r="AB79" s="263"/>
      <c r="AC79" s="263"/>
      <c r="AD79" s="263"/>
      <c r="AE79" s="263"/>
      <c r="AF79" s="274"/>
      <c r="AG79" s="263"/>
      <c r="AH79" s="275"/>
      <c r="AI79" s="291" t="s">
        <v>440</v>
      </c>
      <c r="AJ79" s="263"/>
      <c r="AK79" s="263"/>
      <c r="AL79" s="307">
        <v>6.6666666666666666E-2</v>
      </c>
      <c r="AM79" s="307">
        <v>0</v>
      </c>
      <c r="AN79" s="307">
        <v>6.6666666666666666E-2</v>
      </c>
      <c r="AO79" s="270"/>
      <c r="AP79" s="263"/>
      <c r="AQ79" s="272"/>
      <c r="AR79" s="25"/>
      <c r="AS79" s="25"/>
    </row>
    <row r="80" spans="1:45" ht="15" customHeight="1" x14ac:dyDescent="0.2">
      <c r="A80" s="2"/>
      <c r="B80" s="262"/>
      <c r="C80" s="128"/>
      <c r="D80" s="263"/>
      <c r="E80" s="128"/>
      <c r="F80" s="128"/>
      <c r="G80" s="128"/>
      <c r="H80" s="264"/>
      <c r="I80" s="264"/>
      <c r="J80" s="264"/>
      <c r="K80" s="268"/>
      <c r="L80" s="39"/>
      <c r="M80" s="266"/>
      <c r="N80" s="128"/>
      <c r="O80" s="128"/>
      <c r="P80" s="128"/>
      <c r="Q80" s="128"/>
      <c r="R80" s="128"/>
      <c r="S80" s="128"/>
      <c r="T80" s="267"/>
      <c r="U80" s="268"/>
      <c r="V80" s="39"/>
      <c r="W80" s="273"/>
      <c r="X80" s="269"/>
      <c r="Y80" s="263"/>
      <c r="Z80" s="263"/>
      <c r="AA80" s="263"/>
      <c r="AB80" s="263"/>
      <c r="AC80" s="263"/>
      <c r="AD80" s="263"/>
      <c r="AE80" s="263"/>
      <c r="AF80" s="274"/>
      <c r="AG80" s="263"/>
      <c r="AH80" s="275"/>
      <c r="AI80" s="291" t="s">
        <v>441</v>
      </c>
      <c r="AJ80" s="263"/>
      <c r="AK80" s="263"/>
      <c r="AL80" s="307">
        <v>0.19230769230769232</v>
      </c>
      <c r="AM80" s="307">
        <v>0.16666666666666666</v>
      </c>
      <c r="AN80" s="307">
        <v>2.5641025641025661E-2</v>
      </c>
      <c r="AO80" s="270"/>
      <c r="AP80" s="263"/>
      <c r="AQ80" s="272"/>
      <c r="AR80" s="25"/>
      <c r="AS80" s="25"/>
    </row>
    <row r="81" spans="1:45" ht="15" customHeight="1" x14ac:dyDescent="0.2">
      <c r="A81" s="2"/>
      <c r="B81" s="262"/>
      <c r="C81" s="128"/>
      <c r="D81" s="263"/>
      <c r="E81" s="128"/>
      <c r="F81" s="128"/>
      <c r="G81" s="128"/>
      <c r="H81" s="264"/>
      <c r="I81" s="264"/>
      <c r="J81" s="264"/>
      <c r="K81" s="268"/>
      <c r="L81" s="39"/>
      <c r="M81" s="266"/>
      <c r="N81" s="128"/>
      <c r="O81" s="128"/>
      <c r="P81" s="128"/>
      <c r="Q81" s="128"/>
      <c r="R81" s="128"/>
      <c r="S81" s="128"/>
      <c r="T81" s="267"/>
      <c r="U81" s="268"/>
      <c r="V81" s="39"/>
      <c r="W81" s="273"/>
      <c r="X81" s="269"/>
      <c r="Y81" s="263"/>
      <c r="Z81" s="263"/>
      <c r="AA81" s="263"/>
      <c r="AB81" s="263"/>
      <c r="AC81" s="263"/>
      <c r="AD81" s="263"/>
      <c r="AE81" s="263"/>
      <c r="AF81" s="274"/>
      <c r="AG81" s="263"/>
      <c r="AH81" s="275"/>
      <c r="AI81" s="291" t="s">
        <v>7</v>
      </c>
      <c r="AJ81" s="263"/>
      <c r="AK81" s="263"/>
      <c r="AL81" s="307">
        <v>0.50676982591876207</v>
      </c>
      <c r="AM81" s="307">
        <v>0.44230769230769229</v>
      </c>
      <c r="AN81" s="307">
        <v>6.4462133611069783E-2</v>
      </c>
      <c r="AO81" s="270"/>
      <c r="AP81" s="263"/>
      <c r="AQ81" s="272"/>
      <c r="AR81" s="25"/>
      <c r="AS81" s="25"/>
    </row>
    <row r="82" spans="1:45" s="10" customFormat="1" ht="15" customHeight="1" x14ac:dyDescent="0.25">
      <c r="A82" s="24"/>
      <c r="B82" s="277"/>
      <c r="C82" s="278"/>
      <c r="D82" s="278"/>
      <c r="E82" s="278"/>
      <c r="F82" s="278"/>
      <c r="G82" s="278"/>
      <c r="H82" s="279"/>
      <c r="I82" s="279"/>
      <c r="J82" s="279"/>
      <c r="K82" s="280"/>
      <c r="L82" s="39"/>
      <c r="M82" s="277"/>
      <c r="N82" s="278"/>
      <c r="O82" s="278"/>
      <c r="P82" s="278"/>
      <c r="Q82" s="278"/>
      <c r="R82" s="278"/>
      <c r="S82" s="278"/>
      <c r="T82" s="278"/>
      <c r="U82" s="280"/>
      <c r="V82" s="39"/>
      <c r="W82" s="277"/>
      <c r="X82" s="278"/>
      <c r="Y82" s="278"/>
      <c r="Z82" s="278"/>
      <c r="AA82" s="278"/>
      <c r="AB82" s="278"/>
      <c r="AC82" s="278"/>
      <c r="AD82" s="278"/>
      <c r="AE82" s="278"/>
      <c r="AF82" s="279"/>
      <c r="AG82" s="279"/>
      <c r="AH82" s="280"/>
      <c r="AI82" s="278"/>
      <c r="AJ82" s="278"/>
      <c r="AK82" s="278"/>
      <c r="AL82" s="278"/>
      <c r="AM82" s="278"/>
      <c r="AN82" s="278"/>
      <c r="AO82" s="278"/>
      <c r="AP82" s="278"/>
      <c r="AQ82" s="281"/>
      <c r="AR82" s="36"/>
      <c r="AS82" s="40"/>
    </row>
    <row r="83" spans="1:45" s="10" customFormat="1" ht="15" customHeight="1" x14ac:dyDescent="0.25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282"/>
      <c r="AG83" s="283"/>
      <c r="AH83" s="283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40"/>
    </row>
    <row r="84" spans="1:45" ht="15" customHeight="1" x14ac:dyDescent="0.2">
      <c r="A84" s="2"/>
      <c r="B84" s="256" t="s">
        <v>239</v>
      </c>
      <c r="C84" s="63"/>
      <c r="D84" s="63"/>
      <c r="E84" s="63"/>
      <c r="F84" s="63" t="s">
        <v>210</v>
      </c>
      <c r="G84" s="63" t="s">
        <v>3</v>
      </c>
      <c r="H84" s="63" t="s">
        <v>5</v>
      </c>
      <c r="I84" s="63" t="s">
        <v>6</v>
      </c>
      <c r="J84" s="63" t="s">
        <v>211</v>
      </c>
      <c r="K84" s="257" t="s">
        <v>16</v>
      </c>
      <c r="L84" s="36"/>
      <c r="M84" s="258" t="s">
        <v>212</v>
      </c>
      <c r="N84" s="64"/>
      <c r="O84" s="64"/>
      <c r="P84" s="63" t="s">
        <v>3</v>
      </c>
      <c r="Q84" s="63" t="s">
        <v>5</v>
      </c>
      <c r="R84" s="63" t="s">
        <v>6</v>
      </c>
      <c r="S84" s="63" t="s">
        <v>211</v>
      </c>
      <c r="T84" s="64"/>
      <c r="U84" s="257" t="s">
        <v>16</v>
      </c>
      <c r="V84" s="36"/>
      <c r="W84" s="258" t="s">
        <v>336</v>
      </c>
      <c r="X84" s="64"/>
      <c r="Y84" s="64"/>
      <c r="Z84" s="64"/>
      <c r="AA84" s="64"/>
      <c r="AB84" s="64"/>
      <c r="AC84" s="64"/>
      <c r="AD84" s="64"/>
      <c r="AE84" s="64"/>
      <c r="AF84" s="284"/>
      <c r="AG84" s="284"/>
      <c r="AH84" s="285"/>
      <c r="AI84" s="260" t="s">
        <v>429</v>
      </c>
      <c r="AJ84" s="261"/>
      <c r="AK84" s="261"/>
      <c r="AL84" s="305" t="s">
        <v>3</v>
      </c>
      <c r="AM84" s="305" t="s">
        <v>5</v>
      </c>
      <c r="AN84" s="305" t="s">
        <v>6</v>
      </c>
      <c r="AO84" s="64"/>
      <c r="AP84" s="63" t="s">
        <v>430</v>
      </c>
      <c r="AQ84" s="101"/>
      <c r="AR84" s="25"/>
      <c r="AS84" s="25"/>
    </row>
    <row r="85" spans="1:45" ht="15" customHeight="1" x14ac:dyDescent="0.2">
      <c r="A85" s="2"/>
      <c r="B85" s="262">
        <v>1997</v>
      </c>
      <c r="C85" s="128" t="s">
        <v>128</v>
      </c>
      <c r="D85" s="263" t="s">
        <v>129</v>
      </c>
      <c r="E85" s="128"/>
      <c r="F85" s="128">
        <v>22</v>
      </c>
      <c r="G85" s="128"/>
      <c r="H85" s="264"/>
      <c r="I85" s="264"/>
      <c r="J85" s="264"/>
      <c r="K85" s="265"/>
      <c r="L85" s="39"/>
      <c r="M85" s="266" t="s">
        <v>240</v>
      </c>
      <c r="N85" s="128"/>
      <c r="O85" s="128">
        <v>21</v>
      </c>
      <c r="P85" s="128"/>
      <c r="Q85" s="128"/>
      <c r="R85" s="128"/>
      <c r="S85" s="128"/>
      <c r="T85" s="264"/>
      <c r="U85" s="268"/>
      <c r="V85" s="39"/>
      <c r="W85" s="266" t="s">
        <v>214</v>
      </c>
      <c r="X85" s="269"/>
      <c r="Y85" s="269"/>
      <c r="Z85" s="263"/>
      <c r="AA85" s="263"/>
      <c r="AB85" s="263"/>
      <c r="AC85" s="263"/>
      <c r="AD85" s="263"/>
      <c r="AE85" s="263"/>
      <c r="AF85" s="276"/>
      <c r="AG85" s="263"/>
      <c r="AH85" s="286"/>
      <c r="AI85" s="263" t="s">
        <v>438</v>
      </c>
      <c r="AJ85" s="263"/>
      <c r="AK85" s="263"/>
      <c r="AL85" s="270">
        <v>75</v>
      </c>
      <c r="AM85" s="270">
        <v>83</v>
      </c>
      <c r="AN85" s="270">
        <v>44</v>
      </c>
      <c r="AO85" s="263"/>
      <c r="AP85" s="306">
        <v>0.72115384615384615</v>
      </c>
      <c r="AQ85" s="272"/>
      <c r="AR85" s="25"/>
      <c r="AS85" s="25"/>
    </row>
    <row r="86" spans="1:45" ht="15" customHeight="1" x14ac:dyDescent="0.2">
      <c r="A86" s="2"/>
      <c r="B86" s="262">
        <v>1998</v>
      </c>
      <c r="C86" s="128" t="s">
        <v>60</v>
      </c>
      <c r="D86" s="263" t="s">
        <v>129</v>
      </c>
      <c r="E86" s="128"/>
      <c r="F86" s="128">
        <v>23</v>
      </c>
      <c r="G86" s="128">
        <v>4</v>
      </c>
      <c r="H86" s="264">
        <v>0.5</v>
      </c>
      <c r="I86" s="264">
        <v>0</v>
      </c>
      <c r="J86" s="264">
        <v>0.5</v>
      </c>
      <c r="K86" s="265">
        <v>3.75</v>
      </c>
      <c r="L86" s="39"/>
      <c r="M86" s="266" t="s">
        <v>242</v>
      </c>
      <c r="N86" s="128"/>
      <c r="O86" s="128"/>
      <c r="P86" s="128" t="s">
        <v>309</v>
      </c>
      <c r="Q86" s="128" t="s">
        <v>243</v>
      </c>
      <c r="R86" s="128"/>
      <c r="S86" s="128" t="s">
        <v>294</v>
      </c>
      <c r="T86" s="264"/>
      <c r="U86" s="268" t="s">
        <v>288</v>
      </c>
      <c r="V86" s="39"/>
      <c r="W86" s="273" t="s">
        <v>244</v>
      </c>
      <c r="X86" s="269"/>
      <c r="Y86" s="269" t="s">
        <v>327</v>
      </c>
      <c r="Z86" s="263"/>
      <c r="AA86" s="263"/>
      <c r="AB86" s="263"/>
      <c r="AC86" s="263"/>
      <c r="AD86" s="263"/>
      <c r="AE86" s="269"/>
      <c r="AF86" s="276"/>
      <c r="AG86" s="263" t="s">
        <v>328</v>
      </c>
      <c r="AH86" s="275"/>
      <c r="AI86" s="263" t="s">
        <v>431</v>
      </c>
      <c r="AJ86" s="263"/>
      <c r="AK86" s="263"/>
      <c r="AL86" s="270"/>
      <c r="AM86" s="307">
        <v>1.1066666666666667</v>
      </c>
      <c r="AN86" s="307">
        <v>0.58666666666666667</v>
      </c>
      <c r="AO86" s="263"/>
      <c r="AP86" s="263"/>
      <c r="AQ86" s="272"/>
      <c r="AR86" s="25"/>
      <c r="AS86" s="25"/>
    </row>
    <row r="87" spans="1:45" ht="15" customHeight="1" x14ac:dyDescent="0.2">
      <c r="A87" s="2"/>
      <c r="B87" s="262">
        <v>1999</v>
      </c>
      <c r="C87" s="128" t="s">
        <v>64</v>
      </c>
      <c r="D87" s="263" t="s">
        <v>100</v>
      </c>
      <c r="E87" s="128"/>
      <c r="F87" s="128">
        <v>24</v>
      </c>
      <c r="G87" s="128">
        <v>5</v>
      </c>
      <c r="H87" s="264">
        <v>0.6</v>
      </c>
      <c r="I87" s="301">
        <v>1</v>
      </c>
      <c r="J87" s="264">
        <v>1.6</v>
      </c>
      <c r="K87" s="265">
        <v>3.4</v>
      </c>
      <c r="L87" s="39"/>
      <c r="M87" s="266" t="s">
        <v>245</v>
      </c>
      <c r="N87" s="128"/>
      <c r="O87" s="128"/>
      <c r="P87" s="128" t="s">
        <v>310</v>
      </c>
      <c r="Q87" s="128" t="s">
        <v>290</v>
      </c>
      <c r="R87" s="128" t="s">
        <v>299</v>
      </c>
      <c r="S87" s="128" t="s">
        <v>246</v>
      </c>
      <c r="T87" s="264"/>
      <c r="U87" s="268" t="s">
        <v>241</v>
      </c>
      <c r="V87" s="39"/>
      <c r="W87" s="262"/>
      <c r="X87" s="269"/>
      <c r="Y87" s="269"/>
      <c r="Z87" s="263"/>
      <c r="AA87" s="263"/>
      <c r="AB87" s="263"/>
      <c r="AC87" s="263"/>
      <c r="AD87" s="263"/>
      <c r="AE87" s="269"/>
      <c r="AF87" s="276"/>
      <c r="AG87" s="267"/>
      <c r="AH87" s="275"/>
      <c r="AI87" s="263"/>
      <c r="AJ87" s="263"/>
      <c r="AK87" s="263"/>
      <c r="AL87" s="270"/>
      <c r="AM87" s="270"/>
      <c r="AN87" s="270"/>
      <c r="AO87" s="263"/>
      <c r="AP87" s="263"/>
      <c r="AQ87" s="272"/>
      <c r="AR87" s="25"/>
      <c r="AS87" s="25"/>
    </row>
    <row r="88" spans="1:45" ht="15" customHeight="1" x14ac:dyDescent="0.2">
      <c r="A88" s="2"/>
      <c r="B88" s="262">
        <v>2000</v>
      </c>
      <c r="C88" s="128" t="s">
        <v>61</v>
      </c>
      <c r="D88" s="263" t="s">
        <v>100</v>
      </c>
      <c r="E88" s="128"/>
      <c r="F88" s="128">
        <v>25</v>
      </c>
      <c r="G88" s="128">
        <v>3</v>
      </c>
      <c r="H88" s="264">
        <v>0.33333333333333331</v>
      </c>
      <c r="I88" s="264">
        <v>0</v>
      </c>
      <c r="J88" s="264">
        <v>0.33333333333333331</v>
      </c>
      <c r="K88" s="265">
        <v>2.6666666666666665</v>
      </c>
      <c r="L88" s="39"/>
      <c r="M88" s="266" t="s">
        <v>247</v>
      </c>
      <c r="N88" s="128"/>
      <c r="O88" s="128"/>
      <c r="P88" s="128" t="s">
        <v>311</v>
      </c>
      <c r="Q88" s="128" t="s">
        <v>306</v>
      </c>
      <c r="R88" s="128" t="s">
        <v>300</v>
      </c>
      <c r="S88" s="128" t="s">
        <v>295</v>
      </c>
      <c r="T88" s="264"/>
      <c r="U88" s="268" t="s">
        <v>289</v>
      </c>
      <c r="V88" s="39"/>
      <c r="W88" s="273" t="s">
        <v>223</v>
      </c>
      <c r="X88" s="269"/>
      <c r="Y88" s="269"/>
      <c r="Z88" s="263"/>
      <c r="AA88" s="263"/>
      <c r="AB88" s="263"/>
      <c r="AC88" s="269"/>
      <c r="AD88" s="263"/>
      <c r="AE88" s="263"/>
      <c r="AF88" s="263"/>
      <c r="AG88" s="269"/>
      <c r="AH88" s="268"/>
      <c r="AI88" s="291" t="s">
        <v>439</v>
      </c>
      <c r="AJ88" s="263"/>
      <c r="AK88" s="263"/>
      <c r="AL88" s="270">
        <v>14</v>
      </c>
      <c r="AM88" s="270">
        <v>11</v>
      </c>
      <c r="AN88" s="270">
        <v>0</v>
      </c>
      <c r="AO88" s="263"/>
      <c r="AP88" s="306">
        <v>0.13461538461538461</v>
      </c>
      <c r="AQ88" s="272"/>
      <c r="AR88" s="25"/>
      <c r="AS88" s="25"/>
    </row>
    <row r="89" spans="1:45" ht="15" customHeight="1" x14ac:dyDescent="0.2">
      <c r="A89" s="2"/>
      <c r="B89" s="262">
        <v>2001</v>
      </c>
      <c r="C89" s="128" t="s">
        <v>64</v>
      </c>
      <c r="D89" s="263" t="s">
        <v>100</v>
      </c>
      <c r="E89" s="128"/>
      <c r="F89" s="128">
        <v>26</v>
      </c>
      <c r="G89" s="128">
        <v>4</v>
      </c>
      <c r="H89" s="264">
        <v>1.75</v>
      </c>
      <c r="I89" s="264">
        <v>0.75</v>
      </c>
      <c r="J89" s="264">
        <v>2.5</v>
      </c>
      <c r="K89" s="265">
        <v>3.75</v>
      </c>
      <c r="L89" s="39"/>
      <c r="M89" s="266" t="s">
        <v>249</v>
      </c>
      <c r="N89" s="128"/>
      <c r="O89" s="128"/>
      <c r="P89" s="128" t="s">
        <v>312</v>
      </c>
      <c r="Q89" s="128" t="s">
        <v>307</v>
      </c>
      <c r="R89" s="128" t="s">
        <v>301</v>
      </c>
      <c r="S89" s="128" t="s">
        <v>251</v>
      </c>
      <c r="T89" s="264"/>
      <c r="U89" s="268" t="s">
        <v>290</v>
      </c>
      <c r="V89" s="39"/>
      <c r="W89" s="273" t="s">
        <v>244</v>
      </c>
      <c r="X89" s="269"/>
      <c r="Y89" s="269" t="s">
        <v>329</v>
      </c>
      <c r="Z89" s="263"/>
      <c r="AA89" s="263"/>
      <c r="AB89" s="263"/>
      <c r="AC89" s="269"/>
      <c r="AD89" s="263"/>
      <c r="AE89" s="263"/>
      <c r="AF89" s="263"/>
      <c r="AG89" s="263" t="s">
        <v>330</v>
      </c>
      <c r="AH89" s="265">
        <v>0.970873786407767</v>
      </c>
      <c r="AI89" s="263" t="s">
        <v>431</v>
      </c>
      <c r="AJ89" s="263"/>
      <c r="AK89" s="263"/>
      <c r="AL89" s="270"/>
      <c r="AM89" s="307">
        <v>0.7857142857142857</v>
      </c>
      <c r="AN89" s="307">
        <v>0</v>
      </c>
      <c r="AO89" s="263"/>
      <c r="AP89" s="263"/>
      <c r="AQ89" s="272"/>
      <c r="AR89" s="25"/>
      <c r="AS89" s="25"/>
    </row>
    <row r="90" spans="1:45" ht="15" customHeight="1" x14ac:dyDescent="0.2">
      <c r="A90" s="2"/>
      <c r="B90" s="262">
        <v>2002</v>
      </c>
      <c r="C90" s="128" t="s">
        <v>58</v>
      </c>
      <c r="D90" s="263" t="s">
        <v>100</v>
      </c>
      <c r="E90" s="128"/>
      <c r="F90" s="128">
        <v>27</v>
      </c>
      <c r="G90" s="128">
        <v>11</v>
      </c>
      <c r="H90" s="264">
        <v>0.72727272727272729</v>
      </c>
      <c r="I90" s="264">
        <v>1</v>
      </c>
      <c r="J90" s="264">
        <v>1.7272727272727273</v>
      </c>
      <c r="K90" s="265">
        <v>3</v>
      </c>
      <c r="L90" s="39"/>
      <c r="M90" s="266" t="s">
        <v>252</v>
      </c>
      <c r="N90" s="128"/>
      <c r="O90" s="128"/>
      <c r="P90" s="128" t="s">
        <v>313</v>
      </c>
      <c r="Q90" s="264" t="s">
        <v>308</v>
      </c>
      <c r="R90" s="128" t="s">
        <v>302</v>
      </c>
      <c r="S90" s="128" t="s">
        <v>296</v>
      </c>
      <c r="T90" s="264"/>
      <c r="U90" s="268" t="s">
        <v>248</v>
      </c>
      <c r="V90" s="39"/>
      <c r="W90" s="262"/>
      <c r="X90" s="269"/>
      <c r="Y90" s="269"/>
      <c r="Z90" s="263"/>
      <c r="AA90" s="263"/>
      <c r="AB90" s="263"/>
      <c r="AC90" s="263"/>
      <c r="AD90" s="263"/>
      <c r="AE90" s="269"/>
      <c r="AF90" s="276"/>
      <c r="AG90" s="267"/>
      <c r="AH90" s="275"/>
      <c r="AI90" s="263"/>
      <c r="AJ90" s="263"/>
      <c r="AK90" s="263"/>
      <c r="AL90" s="270"/>
      <c r="AM90" s="270"/>
      <c r="AN90" s="270"/>
      <c r="AO90" s="263"/>
      <c r="AP90" s="263"/>
      <c r="AQ90" s="272"/>
      <c r="AR90" s="25"/>
      <c r="AS90" s="25"/>
    </row>
    <row r="91" spans="1:45" ht="15" customHeight="1" x14ac:dyDescent="0.2">
      <c r="A91" s="2"/>
      <c r="B91" s="262">
        <v>2003</v>
      </c>
      <c r="C91" s="128" t="s">
        <v>82</v>
      </c>
      <c r="D91" s="263" t="s">
        <v>100</v>
      </c>
      <c r="E91" s="128"/>
      <c r="F91" s="128">
        <v>28</v>
      </c>
      <c r="G91" s="128">
        <v>14</v>
      </c>
      <c r="H91" s="301">
        <v>2.5714285714285716</v>
      </c>
      <c r="I91" s="264">
        <v>0.9285714285714286</v>
      </c>
      <c r="J91" s="301">
        <v>3.5</v>
      </c>
      <c r="K91" s="302">
        <v>5.3571428571428568</v>
      </c>
      <c r="L91" s="39"/>
      <c r="M91" s="266" t="s">
        <v>254</v>
      </c>
      <c r="N91" s="128"/>
      <c r="O91" s="128"/>
      <c r="P91" s="128" t="s">
        <v>302</v>
      </c>
      <c r="Q91" s="264" t="s">
        <v>186</v>
      </c>
      <c r="R91" s="128" t="s">
        <v>208</v>
      </c>
      <c r="S91" s="192" t="s">
        <v>185</v>
      </c>
      <c r="T91" s="264"/>
      <c r="U91" s="268" t="s">
        <v>291</v>
      </c>
      <c r="V91" s="39"/>
      <c r="W91" s="273" t="s">
        <v>331</v>
      </c>
      <c r="X91" s="269"/>
      <c r="Y91" s="269"/>
      <c r="Z91" s="263"/>
      <c r="AA91" s="263"/>
      <c r="AB91" s="263"/>
      <c r="AC91" s="263"/>
      <c r="AD91" s="263"/>
      <c r="AE91" s="269"/>
      <c r="AF91" s="276"/>
      <c r="AG91" s="267"/>
      <c r="AH91" s="275"/>
      <c r="AI91" s="291" t="s">
        <v>441</v>
      </c>
      <c r="AJ91" s="263"/>
      <c r="AK91" s="263"/>
      <c r="AL91" s="270">
        <v>12</v>
      </c>
      <c r="AM91" s="270">
        <v>5</v>
      </c>
      <c r="AN91" s="270">
        <v>2</v>
      </c>
      <c r="AO91" s="263"/>
      <c r="AP91" s="306">
        <v>0.11538461538461539</v>
      </c>
      <c r="AQ91" s="272"/>
      <c r="AR91" s="25"/>
      <c r="AS91" s="25"/>
    </row>
    <row r="92" spans="1:45" ht="15" customHeight="1" x14ac:dyDescent="0.2">
      <c r="A92" s="2"/>
      <c r="B92" s="262">
        <v>2004</v>
      </c>
      <c r="C92" s="128" t="s">
        <v>61</v>
      </c>
      <c r="D92" s="263" t="s">
        <v>100</v>
      </c>
      <c r="E92" s="128"/>
      <c r="F92" s="128">
        <v>29</v>
      </c>
      <c r="G92" s="128">
        <v>7</v>
      </c>
      <c r="H92" s="264">
        <v>1.1428571428571428</v>
      </c>
      <c r="I92" s="264">
        <v>0.14285714285714285</v>
      </c>
      <c r="J92" s="264">
        <v>1.2857142857142858</v>
      </c>
      <c r="K92" s="265">
        <v>4</v>
      </c>
      <c r="L92" s="39"/>
      <c r="M92" s="266" t="s">
        <v>257</v>
      </c>
      <c r="N92" s="128"/>
      <c r="O92" s="128"/>
      <c r="P92" s="128" t="s">
        <v>314</v>
      </c>
      <c r="Q92" s="264" t="s">
        <v>171</v>
      </c>
      <c r="R92" s="128" t="s">
        <v>266</v>
      </c>
      <c r="S92" s="128" t="s">
        <v>176</v>
      </c>
      <c r="T92" s="264"/>
      <c r="U92" s="268" t="s">
        <v>292</v>
      </c>
      <c r="V92" s="39"/>
      <c r="W92" s="273" t="s">
        <v>244</v>
      </c>
      <c r="X92" s="269"/>
      <c r="Y92" s="269" t="s">
        <v>333</v>
      </c>
      <c r="Z92" s="263"/>
      <c r="AA92" s="263"/>
      <c r="AB92" s="263"/>
      <c r="AC92" s="263"/>
      <c r="AD92" s="263"/>
      <c r="AE92" s="269"/>
      <c r="AF92" s="276"/>
      <c r="AG92" s="269" t="s">
        <v>334</v>
      </c>
      <c r="AH92" s="265">
        <v>1.9230769230769231</v>
      </c>
      <c r="AI92" s="263" t="s">
        <v>431</v>
      </c>
      <c r="AJ92" s="263"/>
      <c r="AK92" s="263"/>
      <c r="AL92" s="270"/>
      <c r="AM92" s="307">
        <v>0.41666666666666669</v>
      </c>
      <c r="AN92" s="307">
        <v>0.16666666666666666</v>
      </c>
      <c r="AO92" s="263"/>
      <c r="AP92" s="263"/>
      <c r="AQ92" s="272"/>
      <c r="AR92" s="25"/>
      <c r="AS92" s="25"/>
    </row>
    <row r="93" spans="1:45" ht="15" customHeight="1" x14ac:dyDescent="0.2">
      <c r="A93" s="2"/>
      <c r="B93" s="262">
        <v>2005</v>
      </c>
      <c r="C93" s="128" t="s">
        <v>127</v>
      </c>
      <c r="D93" s="263" t="s">
        <v>100</v>
      </c>
      <c r="E93" s="128"/>
      <c r="F93" s="128">
        <v>30</v>
      </c>
      <c r="G93" s="128"/>
      <c r="H93" s="264"/>
      <c r="I93" s="264"/>
      <c r="J93" s="264"/>
      <c r="K93" s="265"/>
      <c r="L93" s="39"/>
      <c r="M93" s="266" t="s">
        <v>259</v>
      </c>
      <c r="N93" s="128"/>
      <c r="O93" s="128"/>
      <c r="P93" s="128" t="s">
        <v>315</v>
      </c>
      <c r="Q93" s="264" t="s">
        <v>181</v>
      </c>
      <c r="R93" s="128" t="s">
        <v>258</v>
      </c>
      <c r="S93" s="128" t="s">
        <v>179</v>
      </c>
      <c r="T93" s="264"/>
      <c r="U93" s="268" t="s">
        <v>291</v>
      </c>
      <c r="V93" s="39"/>
      <c r="W93" s="262"/>
      <c r="X93" s="269"/>
      <c r="Y93" s="263"/>
      <c r="Z93" s="263"/>
      <c r="AA93" s="263"/>
      <c r="AB93" s="263"/>
      <c r="AC93" s="263"/>
      <c r="AD93" s="263"/>
      <c r="AE93" s="269"/>
      <c r="AF93" s="276"/>
      <c r="AG93" s="267"/>
      <c r="AH93" s="275"/>
      <c r="AI93" s="263"/>
      <c r="AJ93" s="263"/>
      <c r="AK93" s="263"/>
      <c r="AL93" s="263"/>
      <c r="AM93" s="263"/>
      <c r="AN93" s="263"/>
      <c r="AO93" s="263"/>
      <c r="AP93" s="263"/>
      <c r="AQ93" s="272"/>
      <c r="AR93" s="25"/>
      <c r="AS93" s="25"/>
    </row>
    <row r="94" spans="1:45" ht="15" customHeight="1" x14ac:dyDescent="0.2">
      <c r="A94" s="2"/>
      <c r="B94" s="262">
        <v>2006</v>
      </c>
      <c r="C94" s="128" t="s">
        <v>64</v>
      </c>
      <c r="D94" s="263" t="s">
        <v>100</v>
      </c>
      <c r="E94" s="128"/>
      <c r="F94" s="128">
        <v>31</v>
      </c>
      <c r="G94" s="128">
        <v>7</v>
      </c>
      <c r="H94" s="264">
        <v>0.7142857142857143</v>
      </c>
      <c r="I94" s="264">
        <v>0.42857142857142855</v>
      </c>
      <c r="J94" s="264">
        <v>1.1428571428571428</v>
      </c>
      <c r="K94" s="265">
        <v>4.8571428571428568</v>
      </c>
      <c r="L94" s="39"/>
      <c r="M94" s="266" t="s">
        <v>262</v>
      </c>
      <c r="N94" s="128"/>
      <c r="O94" s="128"/>
      <c r="P94" s="128" t="s">
        <v>291</v>
      </c>
      <c r="Q94" s="264" t="s">
        <v>178</v>
      </c>
      <c r="R94" s="128" t="s">
        <v>258</v>
      </c>
      <c r="S94" s="128" t="s">
        <v>185</v>
      </c>
      <c r="T94" s="264"/>
      <c r="U94" s="268" t="s">
        <v>293</v>
      </c>
      <c r="V94" s="39"/>
      <c r="W94" s="262"/>
      <c r="X94" s="269"/>
      <c r="Y94" s="263"/>
      <c r="Z94" s="263"/>
      <c r="AA94" s="263"/>
      <c r="AB94" s="263"/>
      <c r="AC94" s="263"/>
      <c r="AD94" s="263"/>
      <c r="AE94" s="269"/>
      <c r="AF94" s="276"/>
      <c r="AG94" s="267"/>
      <c r="AH94" s="275"/>
      <c r="AI94" s="291" t="s">
        <v>440</v>
      </c>
      <c r="AJ94" s="263"/>
      <c r="AK94" s="263"/>
      <c r="AL94" s="270">
        <v>3</v>
      </c>
      <c r="AM94" s="270">
        <v>1</v>
      </c>
      <c r="AN94" s="270">
        <v>0</v>
      </c>
      <c r="AO94" s="263"/>
      <c r="AP94" s="306">
        <v>2.8846153846153848E-2</v>
      </c>
      <c r="AQ94" s="272"/>
      <c r="AR94" s="25"/>
      <c r="AS94" s="25"/>
    </row>
    <row r="95" spans="1:45" ht="15" customHeight="1" x14ac:dyDescent="0.2">
      <c r="A95" s="2"/>
      <c r="B95" s="262">
        <v>2007</v>
      </c>
      <c r="C95" s="128" t="s">
        <v>82</v>
      </c>
      <c r="D95" s="263" t="s">
        <v>100</v>
      </c>
      <c r="E95" s="128"/>
      <c r="F95" s="128">
        <v>32</v>
      </c>
      <c r="G95" s="128">
        <v>12</v>
      </c>
      <c r="H95" s="264">
        <v>0.25</v>
      </c>
      <c r="I95" s="264">
        <v>0.41666666666666669</v>
      </c>
      <c r="J95" s="264">
        <v>0.66666666666666663</v>
      </c>
      <c r="K95" s="265">
        <v>3.0833333333333335</v>
      </c>
      <c r="L95" s="39"/>
      <c r="M95" s="266" t="s">
        <v>264</v>
      </c>
      <c r="N95" s="128"/>
      <c r="O95" s="128"/>
      <c r="P95" s="128" t="s">
        <v>287</v>
      </c>
      <c r="Q95" s="264" t="s">
        <v>180</v>
      </c>
      <c r="R95" s="128" t="s">
        <v>256</v>
      </c>
      <c r="S95" s="128" t="s">
        <v>179</v>
      </c>
      <c r="T95" s="264"/>
      <c r="U95" s="268" t="s">
        <v>267</v>
      </c>
      <c r="V95" s="39"/>
      <c r="W95" s="262"/>
      <c r="X95" s="269"/>
      <c r="Y95" s="263"/>
      <c r="Z95" s="263"/>
      <c r="AA95" s="263"/>
      <c r="AB95" s="263"/>
      <c r="AC95" s="263"/>
      <c r="AD95" s="263"/>
      <c r="AE95" s="269"/>
      <c r="AF95" s="276"/>
      <c r="AG95" s="267"/>
      <c r="AH95" s="275"/>
      <c r="AI95" s="263" t="s">
        <v>431</v>
      </c>
      <c r="AJ95" s="263"/>
      <c r="AK95" s="263"/>
      <c r="AL95" s="270"/>
      <c r="AM95" s="307">
        <v>0.33333333333333331</v>
      </c>
      <c r="AN95" s="307">
        <v>0</v>
      </c>
      <c r="AO95" s="263"/>
      <c r="AP95" s="263"/>
      <c r="AQ95" s="272"/>
      <c r="AR95" s="25"/>
      <c r="AS95" s="25"/>
    </row>
    <row r="96" spans="1:45" ht="15" customHeight="1" x14ac:dyDescent="0.2">
      <c r="A96" s="2"/>
      <c r="B96" s="262">
        <v>2008</v>
      </c>
      <c r="C96" s="128" t="s">
        <v>127</v>
      </c>
      <c r="D96" s="263" t="s">
        <v>100</v>
      </c>
      <c r="E96" s="128"/>
      <c r="F96" s="128">
        <v>33</v>
      </c>
      <c r="G96" s="128"/>
      <c r="H96" s="264"/>
      <c r="I96" s="264"/>
      <c r="J96" s="264"/>
      <c r="K96" s="265"/>
      <c r="L96" s="39"/>
      <c r="M96" s="266" t="s">
        <v>268</v>
      </c>
      <c r="N96" s="128"/>
      <c r="O96" s="128"/>
      <c r="P96" s="128" t="s">
        <v>316</v>
      </c>
      <c r="Q96" s="264" t="s">
        <v>173</v>
      </c>
      <c r="R96" s="128" t="s">
        <v>260</v>
      </c>
      <c r="S96" s="128" t="s">
        <v>282</v>
      </c>
      <c r="T96" s="264"/>
      <c r="U96" s="268" t="s">
        <v>274</v>
      </c>
      <c r="V96" s="39"/>
      <c r="W96" s="262"/>
      <c r="X96" s="269"/>
      <c r="Y96" s="263"/>
      <c r="Z96" s="263"/>
      <c r="AA96" s="263"/>
      <c r="AB96" s="263"/>
      <c r="AC96" s="263"/>
      <c r="AD96" s="263"/>
      <c r="AE96" s="269"/>
      <c r="AF96" s="276"/>
      <c r="AG96" s="267"/>
      <c r="AH96" s="275"/>
      <c r="AI96" s="263"/>
      <c r="AJ96" s="263"/>
      <c r="AK96" s="263"/>
      <c r="AL96" s="263"/>
      <c r="AM96" s="263"/>
      <c r="AN96" s="263"/>
      <c r="AO96" s="263"/>
      <c r="AP96" s="263"/>
      <c r="AQ96" s="272"/>
      <c r="AR96" s="25"/>
      <c r="AS96" s="25"/>
    </row>
    <row r="97" spans="1:45" ht="15" customHeight="1" x14ac:dyDescent="0.2">
      <c r="A97" s="2"/>
      <c r="B97" s="262">
        <v>2009</v>
      </c>
      <c r="C97" s="128" t="s">
        <v>64</v>
      </c>
      <c r="D97" s="263" t="s">
        <v>100</v>
      </c>
      <c r="E97" s="128"/>
      <c r="F97" s="128">
        <v>34</v>
      </c>
      <c r="G97" s="128">
        <v>6</v>
      </c>
      <c r="H97" s="264">
        <v>1.3333333333333333</v>
      </c>
      <c r="I97" s="264">
        <v>0.5</v>
      </c>
      <c r="J97" s="264">
        <v>1.8333333333333333</v>
      </c>
      <c r="K97" s="265">
        <v>3.8333333333333335</v>
      </c>
      <c r="L97" s="39"/>
      <c r="M97" s="266" t="s">
        <v>270</v>
      </c>
      <c r="N97" s="128"/>
      <c r="O97" s="128"/>
      <c r="P97" s="128" t="s">
        <v>303</v>
      </c>
      <c r="Q97" s="264" t="s">
        <v>172</v>
      </c>
      <c r="R97" s="192" t="s">
        <v>287</v>
      </c>
      <c r="S97" s="128" t="s">
        <v>282</v>
      </c>
      <c r="T97" s="264"/>
      <c r="U97" s="268" t="s">
        <v>253</v>
      </c>
      <c r="V97" s="39"/>
      <c r="W97" s="262"/>
      <c r="X97" s="269"/>
      <c r="Y97" s="263"/>
      <c r="Z97" s="263"/>
      <c r="AA97" s="263"/>
      <c r="AB97" s="263"/>
      <c r="AC97" s="263"/>
      <c r="AD97" s="263"/>
      <c r="AE97" s="269"/>
      <c r="AF97" s="276"/>
      <c r="AG97" s="267"/>
      <c r="AH97" s="275"/>
      <c r="AI97" s="263" t="s">
        <v>7</v>
      </c>
      <c r="AJ97" s="263"/>
      <c r="AK97" s="263"/>
      <c r="AL97" s="263">
        <v>104</v>
      </c>
      <c r="AM97" s="263">
        <v>100</v>
      </c>
      <c r="AN97" s="263">
        <v>46</v>
      </c>
      <c r="AO97" s="263"/>
      <c r="AP97" s="263"/>
      <c r="AQ97" s="272"/>
      <c r="AR97" s="25"/>
      <c r="AS97" s="25"/>
    </row>
    <row r="98" spans="1:45" ht="15" customHeight="1" x14ac:dyDescent="0.2">
      <c r="A98" s="2"/>
      <c r="B98" s="262">
        <v>2010</v>
      </c>
      <c r="C98" s="128" t="s">
        <v>62</v>
      </c>
      <c r="D98" s="263" t="s">
        <v>100</v>
      </c>
      <c r="E98" s="128"/>
      <c r="F98" s="128">
        <v>35</v>
      </c>
      <c r="G98" s="128">
        <v>3</v>
      </c>
      <c r="H98" s="264">
        <v>0.33333333333333331</v>
      </c>
      <c r="I98" s="264">
        <v>0</v>
      </c>
      <c r="J98" s="264">
        <v>0.33333333333333331</v>
      </c>
      <c r="K98" s="265">
        <v>2.3333333333333335</v>
      </c>
      <c r="L98" s="39"/>
      <c r="M98" s="266" t="s">
        <v>273</v>
      </c>
      <c r="N98" s="128"/>
      <c r="O98" s="128"/>
      <c r="P98" s="128" t="s">
        <v>250</v>
      </c>
      <c r="Q98" s="301" t="s">
        <v>174</v>
      </c>
      <c r="R98" s="128" t="s">
        <v>250</v>
      </c>
      <c r="S98" s="128" t="s">
        <v>297</v>
      </c>
      <c r="T98" s="264"/>
      <c r="U98" s="268" t="s">
        <v>281</v>
      </c>
      <c r="V98" s="39"/>
      <c r="W98" s="262"/>
      <c r="X98" s="263"/>
      <c r="Y98" s="263"/>
      <c r="Z98" s="263"/>
      <c r="AA98" s="263"/>
      <c r="AB98" s="263"/>
      <c r="AC98" s="263"/>
      <c r="AD98" s="263"/>
      <c r="AE98" s="269"/>
      <c r="AF98" s="276"/>
      <c r="AG98" s="267"/>
      <c r="AH98" s="275"/>
      <c r="AI98" s="263"/>
      <c r="AJ98" s="263"/>
      <c r="AK98" s="263"/>
      <c r="AL98" s="263"/>
      <c r="AM98" s="307">
        <v>0.96153846153846156</v>
      </c>
      <c r="AN98" s="307">
        <v>0.44230769230769229</v>
      </c>
      <c r="AO98" s="263"/>
      <c r="AP98" s="263"/>
      <c r="AQ98" s="272"/>
      <c r="AR98" s="25"/>
      <c r="AS98" s="25"/>
    </row>
    <row r="99" spans="1:45" ht="15" customHeight="1" x14ac:dyDescent="0.2">
      <c r="A99" s="2"/>
      <c r="B99" s="262">
        <v>2011</v>
      </c>
      <c r="C99" s="128" t="s">
        <v>58</v>
      </c>
      <c r="D99" s="263" t="s">
        <v>131</v>
      </c>
      <c r="E99" s="128"/>
      <c r="F99" s="128">
        <v>36</v>
      </c>
      <c r="G99" s="128">
        <v>12</v>
      </c>
      <c r="H99" s="264">
        <v>0.41666666666666669</v>
      </c>
      <c r="I99" s="264">
        <v>0.16666666666666666</v>
      </c>
      <c r="J99" s="264">
        <v>0.58333333333333337</v>
      </c>
      <c r="K99" s="265">
        <v>2.4166666666666665</v>
      </c>
      <c r="L99" s="39"/>
      <c r="M99" s="266" t="s">
        <v>275</v>
      </c>
      <c r="N99" s="128"/>
      <c r="O99" s="128"/>
      <c r="P99" s="128" t="s">
        <v>272</v>
      </c>
      <c r="Q99" s="264" t="s">
        <v>174</v>
      </c>
      <c r="R99" s="128" t="s">
        <v>256</v>
      </c>
      <c r="S99" s="128" t="s">
        <v>297</v>
      </c>
      <c r="T99" s="264"/>
      <c r="U99" s="268" t="s">
        <v>261</v>
      </c>
      <c r="V99" s="39"/>
      <c r="W99" s="262"/>
      <c r="X99" s="263"/>
      <c r="Y99" s="263"/>
      <c r="Z99" s="263"/>
      <c r="AA99" s="263"/>
      <c r="AB99" s="263"/>
      <c r="AC99" s="263"/>
      <c r="AD99" s="263"/>
      <c r="AE99" s="269"/>
      <c r="AF99" s="276"/>
      <c r="AG99" s="267"/>
      <c r="AH99" s="275"/>
      <c r="AI99" s="263"/>
      <c r="AJ99" s="263"/>
      <c r="AK99" s="263"/>
      <c r="AL99" s="263"/>
      <c r="AM99" s="263"/>
      <c r="AN99" s="263"/>
      <c r="AO99" s="263"/>
      <c r="AP99" s="263"/>
      <c r="AQ99" s="272"/>
      <c r="AR99" s="25"/>
      <c r="AS99" s="25"/>
    </row>
    <row r="100" spans="1:45" ht="15" customHeight="1" x14ac:dyDescent="0.2">
      <c r="A100" s="2"/>
      <c r="B100" s="262">
        <v>2012</v>
      </c>
      <c r="C100" s="128" t="s">
        <v>63</v>
      </c>
      <c r="D100" s="263" t="s">
        <v>83</v>
      </c>
      <c r="E100" s="128"/>
      <c r="F100" s="128">
        <v>37</v>
      </c>
      <c r="G100" s="128"/>
      <c r="H100" s="264"/>
      <c r="I100" s="264"/>
      <c r="J100" s="264"/>
      <c r="K100" s="265"/>
      <c r="L100" s="39"/>
      <c r="M100" s="266" t="s">
        <v>277</v>
      </c>
      <c r="N100" s="128"/>
      <c r="O100" s="128"/>
      <c r="P100" s="128" t="s">
        <v>265</v>
      </c>
      <c r="Q100" s="264" t="s">
        <v>172</v>
      </c>
      <c r="R100" s="128" t="s">
        <v>250</v>
      </c>
      <c r="S100" s="128" t="s">
        <v>279</v>
      </c>
      <c r="T100" s="264"/>
      <c r="U100" s="268" t="s">
        <v>261</v>
      </c>
      <c r="V100" s="39"/>
      <c r="W100" s="262"/>
      <c r="X100" s="263"/>
      <c r="Y100" s="263"/>
      <c r="Z100" s="263"/>
      <c r="AA100" s="263"/>
      <c r="AB100" s="263"/>
      <c r="AC100" s="263"/>
      <c r="AD100" s="263"/>
      <c r="AE100" s="269"/>
      <c r="AF100" s="276"/>
      <c r="AG100" s="267"/>
      <c r="AH100" s="275"/>
      <c r="AI100" s="263"/>
      <c r="AJ100" s="263"/>
      <c r="AK100" s="263"/>
      <c r="AL100" s="263"/>
      <c r="AM100" s="263"/>
      <c r="AN100" s="263"/>
      <c r="AO100" s="263"/>
      <c r="AP100" s="263"/>
      <c r="AQ100" s="272"/>
      <c r="AR100" s="25"/>
      <c r="AS100" s="25"/>
    </row>
    <row r="101" spans="1:45" ht="15" customHeight="1" x14ac:dyDescent="0.2">
      <c r="A101" s="2"/>
      <c r="B101" s="262">
        <v>2013</v>
      </c>
      <c r="C101" s="128" t="s">
        <v>130</v>
      </c>
      <c r="D101" s="263" t="s">
        <v>83</v>
      </c>
      <c r="E101" s="128"/>
      <c r="F101" s="128">
        <v>38</v>
      </c>
      <c r="G101" s="128"/>
      <c r="H101" s="264"/>
      <c r="I101" s="264"/>
      <c r="J101" s="264"/>
      <c r="K101" s="265"/>
      <c r="L101" s="39"/>
      <c r="M101" s="266" t="s">
        <v>278</v>
      </c>
      <c r="N101" s="128"/>
      <c r="O101" s="128"/>
      <c r="P101" s="128" t="s">
        <v>269</v>
      </c>
      <c r="Q101" s="264" t="s">
        <v>172</v>
      </c>
      <c r="R101" s="128" t="s">
        <v>271</v>
      </c>
      <c r="S101" s="128" t="s">
        <v>298</v>
      </c>
      <c r="T101" s="264"/>
      <c r="U101" s="268" t="s">
        <v>267</v>
      </c>
      <c r="V101" s="39"/>
      <c r="W101" s="273"/>
      <c r="X101" s="263"/>
      <c r="Y101" s="263"/>
      <c r="Z101" s="263"/>
      <c r="AA101" s="263"/>
      <c r="AB101" s="263"/>
      <c r="AC101" s="263"/>
      <c r="AD101" s="263"/>
      <c r="AE101" s="269"/>
      <c r="AF101" s="276"/>
      <c r="AG101" s="267"/>
      <c r="AH101" s="275"/>
      <c r="AI101" s="263"/>
      <c r="AJ101" s="263"/>
      <c r="AK101" s="263"/>
      <c r="AL101" s="263"/>
      <c r="AM101" s="307"/>
      <c r="AN101" s="307"/>
      <c r="AO101" s="263"/>
      <c r="AP101" s="263"/>
      <c r="AQ101" s="272"/>
      <c r="AR101" s="25"/>
      <c r="AS101" s="25"/>
    </row>
    <row r="102" spans="1:45" ht="15" customHeight="1" x14ac:dyDescent="0.2">
      <c r="A102" s="2"/>
      <c r="B102" s="262">
        <v>2014</v>
      </c>
      <c r="C102" s="128" t="s">
        <v>61</v>
      </c>
      <c r="D102" s="263" t="s">
        <v>96</v>
      </c>
      <c r="E102" s="128"/>
      <c r="F102" s="128">
        <v>39</v>
      </c>
      <c r="G102" s="128">
        <v>3</v>
      </c>
      <c r="H102" s="264">
        <v>0.33333333333333331</v>
      </c>
      <c r="I102" s="264">
        <v>0</v>
      </c>
      <c r="J102" s="264">
        <v>0.33333333333333331</v>
      </c>
      <c r="K102" s="265">
        <v>1.6666666666666667</v>
      </c>
      <c r="L102" s="39"/>
      <c r="M102" s="266" t="s">
        <v>280</v>
      </c>
      <c r="N102" s="128"/>
      <c r="O102" s="128"/>
      <c r="P102" s="128" t="s">
        <v>263</v>
      </c>
      <c r="Q102" s="264" t="s">
        <v>172</v>
      </c>
      <c r="R102" s="128" t="s">
        <v>303</v>
      </c>
      <c r="S102" s="128" t="s">
        <v>255</v>
      </c>
      <c r="T102" s="264"/>
      <c r="U102" s="268" t="s">
        <v>253</v>
      </c>
      <c r="V102" s="39"/>
      <c r="W102" s="273"/>
      <c r="X102" s="263"/>
      <c r="Y102" s="263"/>
      <c r="Z102" s="263"/>
      <c r="AA102" s="263"/>
      <c r="AB102" s="263"/>
      <c r="AC102" s="263"/>
      <c r="AD102" s="263"/>
      <c r="AE102" s="269"/>
      <c r="AF102" s="274"/>
      <c r="AG102" s="267"/>
      <c r="AH102" s="275"/>
      <c r="AI102" s="263"/>
      <c r="AJ102" s="263"/>
      <c r="AK102" s="263"/>
      <c r="AL102" s="263"/>
      <c r="AM102" s="269"/>
      <c r="AN102" s="263"/>
      <c r="AO102" s="263"/>
      <c r="AP102" s="263"/>
      <c r="AQ102" s="272"/>
      <c r="AR102" s="25"/>
      <c r="AS102" s="25"/>
    </row>
    <row r="103" spans="1:45" ht="15" customHeight="1" x14ac:dyDescent="0.2">
      <c r="A103" s="2"/>
      <c r="B103" s="262">
        <v>2015</v>
      </c>
      <c r="C103" s="128" t="s">
        <v>58</v>
      </c>
      <c r="D103" s="263" t="s">
        <v>129</v>
      </c>
      <c r="E103" s="128"/>
      <c r="F103" s="128">
        <v>40</v>
      </c>
      <c r="G103" s="128">
        <v>8</v>
      </c>
      <c r="H103" s="264">
        <v>0.75</v>
      </c>
      <c r="I103" s="264">
        <v>0</v>
      </c>
      <c r="J103" s="264">
        <v>0.75</v>
      </c>
      <c r="K103" s="265">
        <v>2.625</v>
      </c>
      <c r="L103" s="39"/>
      <c r="M103" s="266" t="s">
        <v>283</v>
      </c>
      <c r="N103" s="128"/>
      <c r="O103" s="128"/>
      <c r="P103" s="192" t="s">
        <v>276</v>
      </c>
      <c r="Q103" s="264" t="s">
        <v>172</v>
      </c>
      <c r="R103" s="128" t="s">
        <v>304</v>
      </c>
      <c r="S103" s="128" t="s">
        <v>297</v>
      </c>
      <c r="T103" s="264"/>
      <c r="U103" s="268" t="s">
        <v>261</v>
      </c>
      <c r="V103" s="39"/>
      <c r="W103" s="287"/>
      <c r="X103" s="263"/>
      <c r="Y103" s="263"/>
      <c r="Z103" s="263"/>
      <c r="AA103" s="263"/>
      <c r="AB103" s="263"/>
      <c r="AC103" s="263"/>
      <c r="AD103" s="263"/>
      <c r="AE103" s="288"/>
      <c r="AF103" s="267"/>
      <c r="AG103" s="267"/>
      <c r="AH103" s="286"/>
      <c r="AI103" s="263"/>
      <c r="AJ103" s="263"/>
      <c r="AK103" s="263"/>
      <c r="AL103" s="263"/>
      <c r="AM103" s="269"/>
      <c r="AN103" s="263"/>
      <c r="AO103" s="263"/>
      <c r="AP103" s="263"/>
      <c r="AQ103" s="272"/>
      <c r="AR103" s="25"/>
      <c r="AS103" s="25"/>
    </row>
    <row r="104" spans="1:45" ht="15" customHeight="1" x14ac:dyDescent="0.2">
      <c r="A104" s="2"/>
      <c r="B104" s="262">
        <v>2016</v>
      </c>
      <c r="C104" s="128" t="s">
        <v>130</v>
      </c>
      <c r="D104" s="263" t="s">
        <v>129</v>
      </c>
      <c r="E104" s="128"/>
      <c r="F104" s="128">
        <v>41</v>
      </c>
      <c r="G104" s="128">
        <v>2</v>
      </c>
      <c r="H104" s="264">
        <v>1.5</v>
      </c>
      <c r="I104" s="264">
        <v>0</v>
      </c>
      <c r="J104" s="264">
        <v>1.5</v>
      </c>
      <c r="K104" s="265">
        <v>3.5</v>
      </c>
      <c r="L104" s="39"/>
      <c r="M104" s="266" t="s">
        <v>284</v>
      </c>
      <c r="N104" s="128"/>
      <c r="O104" s="128"/>
      <c r="P104" s="128" t="s">
        <v>276</v>
      </c>
      <c r="Q104" s="264" t="s">
        <v>178</v>
      </c>
      <c r="R104" s="128" t="s">
        <v>305</v>
      </c>
      <c r="S104" s="128" t="s">
        <v>297</v>
      </c>
      <c r="T104" s="264"/>
      <c r="U104" s="304" t="s">
        <v>207</v>
      </c>
      <c r="V104" s="39"/>
      <c r="W104" s="287"/>
      <c r="X104" s="263"/>
      <c r="Y104" s="263"/>
      <c r="Z104" s="263"/>
      <c r="AA104" s="263"/>
      <c r="AB104" s="263"/>
      <c r="AC104" s="263"/>
      <c r="AD104" s="263"/>
      <c r="AE104" s="288"/>
      <c r="AF104" s="267"/>
      <c r="AG104" s="267"/>
      <c r="AH104" s="286"/>
      <c r="AI104" s="263"/>
      <c r="AJ104" s="263"/>
      <c r="AK104" s="263"/>
      <c r="AL104" s="263"/>
      <c r="AM104" s="269"/>
      <c r="AN104" s="263"/>
      <c r="AO104" s="263"/>
      <c r="AP104" s="263"/>
      <c r="AQ104" s="272"/>
      <c r="AR104" s="25"/>
      <c r="AS104" s="25"/>
    </row>
    <row r="105" spans="1:45" ht="15" customHeight="1" x14ac:dyDescent="0.2">
      <c r="A105" s="2" t="s">
        <v>285</v>
      </c>
      <c r="B105" s="262">
        <v>2017</v>
      </c>
      <c r="C105" s="128" t="s">
        <v>64</v>
      </c>
      <c r="D105" s="263" t="s">
        <v>100</v>
      </c>
      <c r="E105" s="128"/>
      <c r="F105" s="128">
        <v>42</v>
      </c>
      <c r="G105" s="128">
        <v>3</v>
      </c>
      <c r="H105" s="264">
        <v>1</v>
      </c>
      <c r="I105" s="264">
        <v>0</v>
      </c>
      <c r="J105" s="264">
        <v>1</v>
      </c>
      <c r="K105" s="265">
        <v>1.67</v>
      </c>
      <c r="L105" s="39"/>
      <c r="M105" s="266" t="s">
        <v>286</v>
      </c>
      <c r="N105" s="128"/>
      <c r="O105" s="128"/>
      <c r="P105" s="128" t="s">
        <v>276</v>
      </c>
      <c r="Q105" s="264" t="s">
        <v>172</v>
      </c>
      <c r="R105" s="128" t="s">
        <v>292</v>
      </c>
      <c r="S105" s="128" t="s">
        <v>297</v>
      </c>
      <c r="T105" s="264"/>
      <c r="U105" s="268" t="s">
        <v>261</v>
      </c>
      <c r="V105" s="39"/>
      <c r="W105" s="287"/>
      <c r="X105" s="288"/>
      <c r="Y105" s="288"/>
      <c r="Z105" s="288"/>
      <c r="AA105" s="288"/>
      <c r="AB105" s="288"/>
      <c r="AC105" s="288"/>
      <c r="AD105" s="288"/>
      <c r="AE105" s="288"/>
      <c r="AF105" s="267"/>
      <c r="AG105" s="267"/>
      <c r="AH105" s="286"/>
      <c r="AI105" s="263"/>
      <c r="AJ105" s="263"/>
      <c r="AK105" s="263"/>
      <c r="AL105" s="263"/>
      <c r="AM105" s="269"/>
      <c r="AN105" s="263"/>
      <c r="AO105" s="263"/>
      <c r="AP105" s="263"/>
      <c r="AQ105" s="272"/>
      <c r="AR105" s="25"/>
      <c r="AS105" s="25"/>
    </row>
    <row r="106" spans="1:45" s="10" customFormat="1" ht="15" customHeight="1" x14ac:dyDescent="0.25">
      <c r="A106" s="24"/>
      <c r="B106" s="277"/>
      <c r="C106" s="278"/>
      <c r="D106" s="278"/>
      <c r="E106" s="278"/>
      <c r="F106" s="278"/>
      <c r="G106" s="278"/>
      <c r="H106" s="279"/>
      <c r="I106" s="279"/>
      <c r="J106" s="279"/>
      <c r="K106" s="280"/>
      <c r="L106" s="39"/>
      <c r="M106" s="277"/>
      <c r="N106" s="278"/>
      <c r="O106" s="278"/>
      <c r="P106" s="278"/>
      <c r="Q106" s="278"/>
      <c r="R106" s="278"/>
      <c r="S106" s="278"/>
      <c r="T106" s="278"/>
      <c r="U106" s="280"/>
      <c r="V106" s="39"/>
      <c r="W106" s="277"/>
      <c r="X106" s="278"/>
      <c r="Y106" s="278"/>
      <c r="Z106" s="278"/>
      <c r="AA106" s="278"/>
      <c r="AB106" s="278"/>
      <c r="AC106" s="278"/>
      <c r="AD106" s="278"/>
      <c r="AE106" s="278"/>
      <c r="AF106" s="278"/>
      <c r="AG106" s="278"/>
      <c r="AH106" s="281"/>
      <c r="AI106" s="278"/>
      <c r="AJ106" s="278"/>
      <c r="AK106" s="278"/>
      <c r="AL106" s="278"/>
      <c r="AM106" s="278"/>
      <c r="AN106" s="278"/>
      <c r="AO106" s="278"/>
      <c r="AP106" s="278"/>
      <c r="AQ106" s="281"/>
      <c r="AR106" s="36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25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40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40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40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40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40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40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40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25"/>
      <c r="P204" s="25"/>
      <c r="Q204" s="25"/>
      <c r="R204" s="25"/>
      <c r="S204" s="25"/>
      <c r="T204" s="25"/>
      <c r="U204" s="36"/>
      <c r="V204" s="39"/>
      <c r="W204" s="36"/>
      <c r="X204" s="36"/>
      <c r="Y204" s="25"/>
      <c r="Z204" s="25"/>
      <c r="AA204" s="25"/>
      <c r="AB204" s="25"/>
      <c r="AC204" s="25"/>
      <c r="AD204" s="25"/>
      <c r="AE204" s="25"/>
      <c r="AF204" s="25"/>
      <c r="AG204" s="25"/>
      <c r="AH204" s="58"/>
      <c r="AI204" s="36"/>
      <c r="AJ204" s="36"/>
      <c r="AK204" s="25"/>
      <c r="AL204" s="25"/>
      <c r="AM204" s="25"/>
      <c r="AN204" s="25"/>
      <c r="AO204" s="25"/>
      <c r="AP204" s="25"/>
      <c r="AQ204" s="25"/>
      <c r="AR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25"/>
      <c r="P205" s="25"/>
      <c r="Q205" s="25"/>
      <c r="R205" s="25"/>
      <c r="S205" s="25"/>
      <c r="T205" s="25"/>
      <c r="U205" s="36"/>
      <c r="V205" s="39"/>
      <c r="W205" s="36"/>
      <c r="X205" s="36"/>
      <c r="Y205" s="25"/>
      <c r="Z205" s="25"/>
      <c r="AA205" s="25"/>
      <c r="AB205" s="25"/>
      <c r="AC205" s="25"/>
      <c r="AD205" s="25"/>
      <c r="AE205" s="25"/>
      <c r="AF205" s="25"/>
      <c r="AG205" s="25"/>
      <c r="AH205" s="58"/>
      <c r="AI205" s="36"/>
      <c r="AJ205" s="36"/>
      <c r="AK205" s="25"/>
      <c r="AL205" s="25"/>
      <c r="AM205" s="25"/>
      <c r="AN205" s="25"/>
      <c r="AO205" s="25"/>
      <c r="AP205" s="25"/>
      <c r="AQ205" s="25"/>
      <c r="AR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25"/>
      <c r="P206" s="25"/>
      <c r="Q206" s="25"/>
      <c r="R206" s="25"/>
      <c r="S206" s="25"/>
      <c r="T206" s="25"/>
      <c r="U206" s="36"/>
      <c r="V206" s="39"/>
      <c r="W206" s="36"/>
      <c r="X206" s="36"/>
      <c r="Y206" s="25"/>
      <c r="Z206" s="25"/>
      <c r="AA206" s="25"/>
      <c r="AB206" s="25"/>
      <c r="AC206" s="25"/>
      <c r="AD206" s="25"/>
      <c r="AE206" s="25"/>
      <c r="AF206" s="25"/>
      <c r="AG206" s="25"/>
      <c r="AH206" s="58"/>
      <c r="AI206" s="36"/>
      <c r="AJ206" s="36"/>
      <c r="AK206" s="25"/>
      <c r="AL206" s="25"/>
      <c r="AM206" s="25"/>
      <c r="AN206" s="25"/>
      <c r="AO206" s="25"/>
      <c r="AP206" s="25"/>
      <c r="AQ206" s="25"/>
      <c r="AR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25"/>
      <c r="P207" s="25"/>
      <c r="Q207" s="25"/>
      <c r="R207" s="25"/>
      <c r="S207" s="25"/>
      <c r="T207" s="25"/>
      <c r="U207" s="36"/>
      <c r="V207" s="39"/>
      <c r="W207" s="36"/>
      <c r="X207" s="36"/>
      <c r="Y207" s="25"/>
      <c r="Z207" s="25"/>
      <c r="AA207" s="25"/>
      <c r="AB207" s="25"/>
      <c r="AC207" s="25"/>
      <c r="AD207" s="25"/>
      <c r="AE207" s="25"/>
      <c r="AF207" s="25"/>
      <c r="AG207" s="25"/>
      <c r="AH207" s="58"/>
      <c r="AI207" s="36"/>
      <c r="AJ207" s="36"/>
      <c r="AK207" s="25"/>
      <c r="AL207" s="25"/>
      <c r="AM207" s="25"/>
      <c r="AN207" s="25"/>
      <c r="AO207" s="25"/>
      <c r="AP207" s="25"/>
      <c r="AQ207" s="25"/>
      <c r="AR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25"/>
      <c r="P208" s="25"/>
      <c r="Q208" s="25"/>
      <c r="R208" s="25"/>
      <c r="S208" s="25"/>
      <c r="T208" s="25"/>
      <c r="U208" s="36"/>
      <c r="V208" s="39"/>
      <c r="W208" s="36"/>
      <c r="X208" s="36"/>
      <c r="Y208" s="25"/>
      <c r="Z208" s="25"/>
      <c r="AA208" s="25"/>
      <c r="AB208" s="25"/>
      <c r="AC208" s="25"/>
      <c r="AD208" s="25"/>
      <c r="AE208" s="25"/>
      <c r="AF208" s="25"/>
      <c r="AG208" s="25"/>
      <c r="AH208" s="58"/>
      <c r="AI208" s="36"/>
      <c r="AJ208" s="36"/>
      <c r="AK208" s="25"/>
      <c r="AL208" s="25"/>
      <c r="AM208" s="25"/>
      <c r="AN208" s="25"/>
      <c r="AO208" s="25"/>
      <c r="AP208" s="25"/>
      <c r="AQ208" s="25"/>
      <c r="AR208" s="3"/>
    </row>
    <row r="209" spans="1:44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25"/>
      <c r="P209" s="25"/>
      <c r="Q209" s="25"/>
      <c r="R209" s="25"/>
      <c r="S209" s="25"/>
      <c r="T209" s="25"/>
      <c r="U209" s="36"/>
      <c r="V209" s="39"/>
      <c r="W209" s="36"/>
      <c r="X209" s="36"/>
      <c r="Y209" s="25"/>
      <c r="Z209" s="25"/>
      <c r="AA209" s="25"/>
      <c r="AB209" s="25"/>
      <c r="AC209" s="25"/>
      <c r="AD209" s="25"/>
      <c r="AE209" s="25"/>
      <c r="AF209" s="25"/>
      <c r="AG209" s="25"/>
      <c r="AH209" s="58"/>
      <c r="AI209" s="36"/>
      <c r="AJ209" s="36"/>
      <c r="AK209" s="25"/>
      <c r="AL209" s="25"/>
      <c r="AM209" s="25"/>
      <c r="AN209" s="25"/>
      <c r="AO209" s="25"/>
      <c r="AP209" s="25"/>
      <c r="AQ209" s="25"/>
      <c r="AR209" s="3"/>
    </row>
    <row r="210" spans="1:44" ht="15" customHeight="1" x14ac:dyDescent="0.25">
      <c r="AG210" s="25"/>
      <c r="AH210" s="58"/>
      <c r="AI210" s="36"/>
      <c r="AJ210" s="36"/>
    </row>
    <row r="211" spans="1:44" ht="15" customHeight="1" x14ac:dyDescent="0.25">
      <c r="AG211" s="25"/>
      <c r="AH211" s="58"/>
      <c r="AI211" s="36"/>
      <c r="AJ211" s="36"/>
    </row>
    <row r="212" spans="1:44" ht="15" customHeight="1" x14ac:dyDescent="0.25">
      <c r="AG212" s="25"/>
      <c r="AH212" s="58"/>
      <c r="AI212" s="36"/>
      <c r="AJ212" s="36"/>
    </row>
    <row r="213" spans="1:44" ht="15" customHeight="1" x14ac:dyDescent="0.25">
      <c r="AG213" s="25"/>
      <c r="AH213" s="58"/>
      <c r="AI213" s="36"/>
      <c r="AJ213" s="36"/>
    </row>
    <row r="214" spans="1:44" ht="15" customHeight="1" x14ac:dyDescent="0.25">
      <c r="AG214" s="25"/>
      <c r="AH214" s="58"/>
      <c r="AI214" s="36"/>
      <c r="AJ214" s="36"/>
    </row>
    <row r="215" spans="1:44" ht="15" customHeight="1" x14ac:dyDescent="0.25">
      <c r="AG215" s="25"/>
      <c r="AH215" s="58"/>
      <c r="AI215" s="36"/>
      <c r="AJ215" s="36"/>
    </row>
    <row r="216" spans="1:44" ht="15" customHeight="1" x14ac:dyDescent="0.25">
      <c r="AG216" s="25"/>
      <c r="AH216" s="58"/>
      <c r="AI216" s="36"/>
      <c r="AJ216" s="36"/>
    </row>
  </sheetData>
  <sortState ref="D110:X131">
    <sortCondition ref="D1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>
      <selection activeCell="C4" sqref="C4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86</v>
      </c>
      <c r="C1" s="6"/>
      <c r="D1" s="7"/>
      <c r="E1" s="104" t="s">
        <v>87</v>
      </c>
      <c r="F1" s="228"/>
      <c r="G1" s="68"/>
      <c r="H1" s="68"/>
      <c r="I1" s="8"/>
      <c r="J1" s="6"/>
      <c r="K1" s="125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28"/>
      <c r="AB1" s="228"/>
      <c r="AC1" s="68"/>
      <c r="AD1" s="68"/>
      <c r="AE1" s="8"/>
      <c r="AF1" s="6"/>
      <c r="AG1" s="125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18" t="s">
        <v>80</v>
      </c>
      <c r="C2" s="65"/>
      <c r="D2" s="119"/>
      <c r="E2" s="14" t="s">
        <v>12</v>
      </c>
      <c r="F2" s="15"/>
      <c r="G2" s="15"/>
      <c r="H2" s="15"/>
      <c r="I2" s="21"/>
      <c r="J2" s="16"/>
      <c r="K2" s="117"/>
      <c r="L2" s="23" t="s">
        <v>195</v>
      </c>
      <c r="M2" s="15"/>
      <c r="N2" s="15"/>
      <c r="O2" s="22"/>
      <c r="P2" s="20"/>
      <c r="Q2" s="23" t="s">
        <v>196</v>
      </c>
      <c r="R2" s="15"/>
      <c r="S2" s="15"/>
      <c r="T2" s="15"/>
      <c r="U2" s="21"/>
      <c r="V2" s="22"/>
      <c r="W2" s="20"/>
      <c r="X2" s="229" t="s">
        <v>197</v>
      </c>
      <c r="Y2" s="230"/>
      <c r="Z2" s="231"/>
      <c r="AA2" s="14" t="s">
        <v>12</v>
      </c>
      <c r="AB2" s="15"/>
      <c r="AC2" s="15"/>
      <c r="AD2" s="15"/>
      <c r="AE2" s="21"/>
      <c r="AF2" s="16"/>
      <c r="AG2" s="117"/>
      <c r="AH2" s="23" t="s">
        <v>198</v>
      </c>
      <c r="AI2" s="15"/>
      <c r="AJ2" s="15"/>
      <c r="AK2" s="22"/>
      <c r="AL2" s="20"/>
      <c r="AM2" s="23" t="s">
        <v>196</v>
      </c>
      <c r="AN2" s="15"/>
      <c r="AO2" s="15"/>
      <c r="AP2" s="15"/>
      <c r="AQ2" s="21"/>
      <c r="AR2" s="22"/>
      <c r="AS2" s="232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232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232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232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232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1992</v>
      </c>
      <c r="C4" s="30" t="s">
        <v>127</v>
      </c>
      <c r="D4" s="27" t="s">
        <v>100</v>
      </c>
      <c r="E4" s="26">
        <v>19</v>
      </c>
      <c r="F4" s="26">
        <v>1</v>
      </c>
      <c r="G4" s="26">
        <v>5</v>
      </c>
      <c r="H4" s="28">
        <v>5</v>
      </c>
      <c r="I4" s="26">
        <v>25</v>
      </c>
      <c r="J4" s="29"/>
      <c r="K4" s="31"/>
      <c r="L4" s="80"/>
      <c r="M4" s="19"/>
      <c r="N4" s="19"/>
      <c r="O4" s="19"/>
      <c r="P4" s="25"/>
      <c r="Q4" s="26"/>
      <c r="R4" s="26"/>
      <c r="S4" s="28"/>
      <c r="T4" s="26"/>
      <c r="U4" s="26"/>
      <c r="V4" s="233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34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1993</v>
      </c>
      <c r="C5" s="30" t="s">
        <v>62</v>
      </c>
      <c r="D5" s="27" t="s">
        <v>100</v>
      </c>
      <c r="E5" s="26">
        <v>26</v>
      </c>
      <c r="F5" s="26">
        <v>3</v>
      </c>
      <c r="G5" s="26">
        <v>34</v>
      </c>
      <c r="H5" s="28">
        <v>21</v>
      </c>
      <c r="I5" s="26">
        <v>127</v>
      </c>
      <c r="J5" s="29"/>
      <c r="K5" s="31"/>
      <c r="L5" s="80"/>
      <c r="M5" s="19"/>
      <c r="N5" s="19"/>
      <c r="O5" s="19"/>
      <c r="P5" s="25"/>
      <c r="Q5" s="26"/>
      <c r="R5" s="26"/>
      <c r="S5" s="28"/>
      <c r="T5" s="26"/>
      <c r="U5" s="26"/>
      <c r="V5" s="233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34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1994</v>
      </c>
      <c r="C6" s="30" t="s">
        <v>62</v>
      </c>
      <c r="D6" s="27" t="s">
        <v>100</v>
      </c>
      <c r="E6" s="26">
        <v>23</v>
      </c>
      <c r="F6" s="26">
        <v>4</v>
      </c>
      <c r="G6" s="26">
        <v>11</v>
      </c>
      <c r="H6" s="28">
        <v>16</v>
      </c>
      <c r="I6" s="26">
        <v>87</v>
      </c>
      <c r="J6" s="29"/>
      <c r="K6" s="31"/>
      <c r="L6" s="80"/>
      <c r="M6" s="19"/>
      <c r="N6" s="19"/>
      <c r="O6" s="19"/>
      <c r="P6" s="25"/>
      <c r="Q6" s="26"/>
      <c r="R6" s="26"/>
      <c r="S6" s="28"/>
      <c r="T6" s="26"/>
      <c r="U6" s="26"/>
      <c r="V6" s="233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34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1995</v>
      </c>
      <c r="C7" s="30" t="s">
        <v>60</v>
      </c>
      <c r="D7" s="27" t="s">
        <v>100</v>
      </c>
      <c r="E7" s="26">
        <v>22</v>
      </c>
      <c r="F7" s="26">
        <v>4</v>
      </c>
      <c r="G7" s="26">
        <v>19</v>
      </c>
      <c r="H7" s="28">
        <v>24</v>
      </c>
      <c r="I7" s="26">
        <v>98</v>
      </c>
      <c r="J7" s="29"/>
      <c r="K7" s="31"/>
      <c r="L7" s="80"/>
      <c r="M7" s="19"/>
      <c r="N7" s="19"/>
      <c r="O7" s="19"/>
      <c r="P7" s="25"/>
      <c r="Q7" s="26"/>
      <c r="R7" s="26"/>
      <c r="S7" s="28"/>
      <c r="T7" s="26"/>
      <c r="U7" s="26"/>
      <c r="V7" s="233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234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1996</v>
      </c>
      <c r="C8" s="30" t="s">
        <v>82</v>
      </c>
      <c r="D8" s="27" t="s">
        <v>100</v>
      </c>
      <c r="E8" s="26">
        <v>25</v>
      </c>
      <c r="F8" s="26">
        <v>1</v>
      </c>
      <c r="G8" s="26">
        <v>19</v>
      </c>
      <c r="H8" s="28">
        <v>15</v>
      </c>
      <c r="I8" s="26">
        <v>109</v>
      </c>
      <c r="J8" s="29"/>
      <c r="K8" s="31"/>
      <c r="L8" s="80"/>
      <c r="M8" s="19"/>
      <c r="N8" s="19"/>
      <c r="O8" s="19"/>
      <c r="P8" s="25"/>
      <c r="Q8" s="26"/>
      <c r="R8" s="26"/>
      <c r="S8" s="28"/>
      <c r="T8" s="26"/>
      <c r="U8" s="26"/>
      <c r="V8" s="233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234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/>
      <c r="C9" s="30"/>
      <c r="D9" s="27"/>
      <c r="E9" s="26"/>
      <c r="F9" s="26"/>
      <c r="G9" s="26"/>
      <c r="H9" s="28"/>
      <c r="I9" s="26"/>
      <c r="J9" s="29"/>
      <c r="K9" s="31"/>
      <c r="L9" s="80"/>
      <c r="M9" s="19"/>
      <c r="N9" s="19"/>
      <c r="O9" s="19"/>
      <c r="P9" s="25"/>
      <c r="Q9" s="26"/>
      <c r="R9" s="26"/>
      <c r="S9" s="28"/>
      <c r="T9" s="26"/>
      <c r="U9" s="26"/>
      <c r="V9" s="233"/>
      <c r="W9" s="31"/>
      <c r="X9" s="26"/>
      <c r="Y9" s="30"/>
      <c r="Z9" s="27"/>
      <c r="AA9" s="26"/>
      <c r="AB9" s="26"/>
      <c r="AC9" s="26"/>
      <c r="AD9" s="28"/>
      <c r="AE9" s="26"/>
      <c r="AF9" s="29"/>
      <c r="AG9" s="31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234"/>
      <c r="AS9" s="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/>
      <c r="C10" s="30"/>
      <c r="D10" s="27"/>
      <c r="E10" s="26"/>
      <c r="F10" s="26"/>
      <c r="G10" s="26"/>
      <c r="H10" s="28"/>
      <c r="I10" s="26"/>
      <c r="J10" s="29"/>
      <c r="K10" s="31"/>
      <c r="L10" s="80"/>
      <c r="M10" s="19"/>
      <c r="N10" s="19"/>
      <c r="O10" s="19"/>
      <c r="P10" s="25"/>
      <c r="Q10" s="26"/>
      <c r="R10" s="26"/>
      <c r="S10" s="28"/>
      <c r="T10" s="26"/>
      <c r="U10" s="26"/>
      <c r="V10" s="233"/>
      <c r="W10" s="31"/>
      <c r="X10" s="26">
        <v>2017</v>
      </c>
      <c r="Y10" s="30" t="s">
        <v>58</v>
      </c>
      <c r="Z10" s="27" t="s">
        <v>166</v>
      </c>
      <c r="AA10" s="26">
        <v>5</v>
      </c>
      <c r="AB10" s="26">
        <v>0</v>
      </c>
      <c r="AC10" s="26">
        <v>14</v>
      </c>
      <c r="AD10" s="28">
        <v>0</v>
      </c>
      <c r="AE10" s="26">
        <v>26</v>
      </c>
      <c r="AF10" s="29">
        <v>0.6341</v>
      </c>
      <c r="AG10" s="31">
        <v>41</v>
      </c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234"/>
      <c r="AS10" s="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ht="14.25" x14ac:dyDescent="0.2">
      <c r="A11" s="36"/>
      <c r="B11" s="71" t="s">
        <v>199</v>
      </c>
      <c r="C11" s="75"/>
      <c r="D11" s="74"/>
      <c r="E11" s="73">
        <f>SUM(E4:E10)</f>
        <v>115</v>
      </c>
      <c r="F11" s="73">
        <f>SUM(F4:F10)</f>
        <v>13</v>
      </c>
      <c r="G11" s="73">
        <f>SUM(G4:G10)</f>
        <v>88</v>
      </c>
      <c r="H11" s="73">
        <f>SUM(H4:H10)</f>
        <v>81</v>
      </c>
      <c r="I11" s="73">
        <f>SUM(I4:I10)</f>
        <v>446</v>
      </c>
      <c r="J11" s="235">
        <v>0</v>
      </c>
      <c r="K11" s="117">
        <f>SUM(K4:K10)</f>
        <v>0</v>
      </c>
      <c r="L11" s="23"/>
      <c r="M11" s="21"/>
      <c r="N11" s="89"/>
      <c r="O11" s="90"/>
      <c r="P11" s="25"/>
      <c r="Q11" s="73">
        <f>SUM(Q4:Q10)</f>
        <v>0</v>
      </c>
      <c r="R11" s="73">
        <f>SUM(R4:R10)</f>
        <v>0</v>
      </c>
      <c r="S11" s="73">
        <f>SUM(S4:S10)</f>
        <v>0</v>
      </c>
      <c r="T11" s="73">
        <f>SUM(T4:T10)</f>
        <v>0</v>
      </c>
      <c r="U11" s="73">
        <f>SUM(U4:U10)</f>
        <v>0</v>
      </c>
      <c r="V11" s="34">
        <v>0</v>
      </c>
      <c r="W11" s="117">
        <f>SUM(W4:W10)</f>
        <v>0</v>
      </c>
      <c r="X11" s="17" t="s">
        <v>199</v>
      </c>
      <c r="Y11" s="18"/>
      <c r="Z11" s="16"/>
      <c r="AA11" s="73">
        <f>SUM(AA4:AA10)</f>
        <v>5</v>
      </c>
      <c r="AB11" s="73">
        <f>SUM(AB4:AB10)</f>
        <v>0</v>
      </c>
      <c r="AC11" s="73">
        <f>SUM(AC4:AC10)</f>
        <v>14</v>
      </c>
      <c r="AD11" s="73">
        <f>SUM(AD4:AD10)</f>
        <v>0</v>
      </c>
      <c r="AE11" s="73">
        <f>SUM(AE4:AE10)</f>
        <v>26</v>
      </c>
      <c r="AF11" s="235">
        <f>PRODUCT(AE11/AG11)</f>
        <v>0.63414634146341464</v>
      </c>
      <c r="AG11" s="117">
        <f>SUM(AG4:AG10)</f>
        <v>41</v>
      </c>
      <c r="AH11" s="23"/>
      <c r="AI11" s="21"/>
      <c r="AJ11" s="89"/>
      <c r="AK11" s="90"/>
      <c r="AL11" s="25"/>
      <c r="AM11" s="73">
        <f>SUM(AM4:AM10)</f>
        <v>0</v>
      </c>
      <c r="AN11" s="73">
        <f>SUM(AN4:AN10)</f>
        <v>0</v>
      </c>
      <c r="AO11" s="73">
        <f>SUM(AO4:AO10)</f>
        <v>0</v>
      </c>
      <c r="AP11" s="73">
        <f>SUM(AP4:AP10)</f>
        <v>0</v>
      </c>
      <c r="AQ11" s="73">
        <f>SUM(AQ4:AQ10)</f>
        <v>0</v>
      </c>
      <c r="AR11" s="235">
        <v>0</v>
      </c>
      <c r="AS11" s="232">
        <f>SUM(AS4:AS10)</f>
        <v>0</v>
      </c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7"/>
      <c r="K12" s="31"/>
      <c r="L12" s="25"/>
      <c r="M12" s="25"/>
      <c r="N12" s="25"/>
      <c r="O12" s="25"/>
      <c r="P12" s="36"/>
      <c r="Q12" s="36"/>
      <c r="R12" s="39"/>
      <c r="S12" s="36"/>
      <c r="T12" s="36"/>
      <c r="U12" s="25"/>
      <c r="V12" s="25"/>
      <c r="W12" s="31"/>
      <c r="X12" s="36"/>
      <c r="Y12" s="36"/>
      <c r="Z12" s="36"/>
      <c r="AA12" s="36"/>
      <c r="AB12" s="36"/>
      <c r="AC12" s="36"/>
      <c r="AD12" s="36"/>
      <c r="AE12" s="36"/>
      <c r="AF12" s="37"/>
      <c r="AG12" s="31"/>
      <c r="AH12" s="25"/>
      <c r="AI12" s="25"/>
      <c r="AJ12" s="25"/>
      <c r="AK12" s="25"/>
      <c r="AL12" s="36"/>
      <c r="AM12" s="36"/>
      <c r="AN12" s="39"/>
      <c r="AO12" s="36"/>
      <c r="AP12" s="36"/>
      <c r="AQ12" s="25"/>
      <c r="AR12" s="25"/>
      <c r="AS12" s="31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36" t="s">
        <v>200</v>
      </c>
      <c r="C13" s="237"/>
      <c r="D13" s="238"/>
      <c r="E13" s="16" t="s">
        <v>3</v>
      </c>
      <c r="F13" s="19" t="s">
        <v>8</v>
      </c>
      <c r="G13" s="16" t="s">
        <v>5</v>
      </c>
      <c r="H13" s="19" t="s">
        <v>6</v>
      </c>
      <c r="I13" s="19" t="s">
        <v>16</v>
      </c>
      <c r="J13" s="19" t="s">
        <v>21</v>
      </c>
      <c r="K13" s="25"/>
      <c r="L13" s="19" t="s">
        <v>26</v>
      </c>
      <c r="M13" s="19" t="s">
        <v>27</v>
      </c>
      <c r="N13" s="19" t="s">
        <v>201</v>
      </c>
      <c r="O13" s="19" t="s">
        <v>202</v>
      </c>
      <c r="Q13" s="39"/>
      <c r="R13" s="39" t="s">
        <v>132</v>
      </c>
      <c r="S13" s="39"/>
      <c r="T13" s="36" t="s">
        <v>133</v>
      </c>
      <c r="U13" s="25"/>
      <c r="V13" s="31"/>
      <c r="W13" s="31"/>
      <c r="X13" s="239"/>
      <c r="Y13" s="239"/>
      <c r="Z13" s="239"/>
      <c r="AA13" s="239"/>
      <c r="AB13" s="239"/>
      <c r="AC13" s="39"/>
      <c r="AD13" s="39"/>
      <c r="AE13" s="39"/>
      <c r="AF13" s="36"/>
      <c r="AG13" s="36"/>
      <c r="AH13" s="36"/>
      <c r="AI13" s="36"/>
      <c r="AJ13" s="36"/>
      <c r="AK13" s="36"/>
      <c r="AM13" s="31"/>
      <c r="AN13" s="239"/>
      <c r="AO13" s="239"/>
      <c r="AP13" s="239"/>
      <c r="AQ13" s="239"/>
      <c r="AR13" s="239"/>
      <c r="AS13" s="23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42" t="s">
        <v>11</v>
      </c>
      <c r="C14" s="13"/>
      <c r="D14" s="44"/>
      <c r="E14" s="240">
        <v>653</v>
      </c>
      <c r="F14" s="240">
        <v>67</v>
      </c>
      <c r="G14" s="240">
        <v>824</v>
      </c>
      <c r="H14" s="240">
        <v>323</v>
      </c>
      <c r="I14" s="240">
        <v>2421</v>
      </c>
      <c r="J14" s="241">
        <v>0.53</v>
      </c>
      <c r="K14" s="36">
        <f>PRODUCT(I14/J14)</f>
        <v>4567.9245283018863</v>
      </c>
      <c r="L14" s="242">
        <f>PRODUCT((F14+G14)/E14)</f>
        <v>1.3644716692189893</v>
      </c>
      <c r="M14" s="242">
        <f>PRODUCT(H14/E14)</f>
        <v>0.49464012251148542</v>
      </c>
      <c r="N14" s="242">
        <f>PRODUCT((F14+G14+H14)/E14)</f>
        <v>1.8591117917304747</v>
      </c>
      <c r="O14" s="242">
        <f>PRODUCT(I14/E14)</f>
        <v>3.7075038284839206</v>
      </c>
      <c r="Q14" s="39"/>
      <c r="R14" s="39"/>
      <c r="S14" s="39"/>
      <c r="T14" s="36" t="s">
        <v>134</v>
      </c>
      <c r="U14" s="36"/>
      <c r="V14" s="36"/>
      <c r="W14" s="36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9"/>
      <c r="AO14" s="39"/>
      <c r="AP14" s="39"/>
      <c r="AQ14" s="39"/>
      <c r="AR14" s="39"/>
      <c r="AS14" s="39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43" t="s">
        <v>80</v>
      </c>
      <c r="C15" s="244"/>
      <c r="D15" s="245"/>
      <c r="E15" s="240">
        <f>PRODUCT(E11+Q11)</f>
        <v>115</v>
      </c>
      <c r="F15" s="240">
        <f>PRODUCT(F11+R11)</f>
        <v>13</v>
      </c>
      <c r="G15" s="240">
        <f>PRODUCT(G11+S11)</f>
        <v>88</v>
      </c>
      <c r="H15" s="240">
        <f>PRODUCT(H11+T11)</f>
        <v>81</v>
      </c>
      <c r="I15" s="240">
        <f>PRODUCT(I11+U11)</f>
        <v>446</v>
      </c>
      <c r="J15" s="241"/>
      <c r="K15" s="36">
        <f>PRODUCT(K11+W11)</f>
        <v>0</v>
      </c>
      <c r="L15" s="242">
        <f>PRODUCT((F15+G15)/E15)</f>
        <v>0.87826086956521743</v>
      </c>
      <c r="M15" s="242">
        <f>PRODUCT(H15/E15)</f>
        <v>0.70434782608695656</v>
      </c>
      <c r="N15" s="242">
        <f>PRODUCT((F15+G15+H15)/E15)</f>
        <v>1.5826086956521739</v>
      </c>
      <c r="O15" s="242">
        <f>PRODUCT(I15/E15)</f>
        <v>3.8782608695652172</v>
      </c>
      <c r="Q15" s="39"/>
      <c r="R15" s="39"/>
      <c r="S15" s="39"/>
      <c r="T15" s="36" t="s">
        <v>135</v>
      </c>
      <c r="U15" s="36"/>
      <c r="V15" s="36"/>
      <c r="W15" s="36"/>
      <c r="X15" s="36"/>
      <c r="Y15" s="36"/>
      <c r="Z15" s="36"/>
      <c r="AA15" s="36"/>
      <c r="AB15" s="36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225" t="s">
        <v>197</v>
      </c>
      <c r="C16" s="246"/>
      <c r="D16" s="247"/>
      <c r="E16" s="240">
        <f>PRODUCT(AA11+AM11)</f>
        <v>5</v>
      </c>
      <c r="F16" s="240">
        <f>PRODUCT(AB11+AN11)</f>
        <v>0</v>
      </c>
      <c r="G16" s="240">
        <f>PRODUCT(AC11+AO11)</f>
        <v>14</v>
      </c>
      <c r="H16" s="240">
        <f>PRODUCT(AD11+AP11)</f>
        <v>0</v>
      </c>
      <c r="I16" s="240">
        <f>PRODUCT(AE11+AQ11)</f>
        <v>26</v>
      </c>
      <c r="J16" s="241">
        <f>PRODUCT(I16/K16)</f>
        <v>0.63414634146341464</v>
      </c>
      <c r="K16" s="25">
        <f>PRODUCT(AG11+AS11)</f>
        <v>41</v>
      </c>
      <c r="L16" s="242">
        <f>PRODUCT((F16+G16)/E16)</f>
        <v>2.8</v>
      </c>
      <c r="M16" s="242">
        <f>PRODUCT(H16/E16)</f>
        <v>0</v>
      </c>
      <c r="N16" s="242">
        <f>PRODUCT((F16+G16+H16)/E16)</f>
        <v>2.8</v>
      </c>
      <c r="O16" s="242">
        <f>PRODUCT(I16/E16)</f>
        <v>5.2</v>
      </c>
      <c r="Q16" s="39"/>
      <c r="R16" s="39"/>
      <c r="S16" s="36"/>
      <c r="T16" s="36" t="s">
        <v>136</v>
      </c>
      <c r="U16" s="25"/>
      <c r="V16" s="25"/>
      <c r="W16" s="36"/>
      <c r="X16" s="36"/>
      <c r="Y16" s="36"/>
      <c r="Z16" s="36"/>
      <c r="AA16" s="36"/>
      <c r="AB16" s="36"/>
      <c r="AC16" s="39"/>
      <c r="AD16" s="39"/>
      <c r="AE16" s="39"/>
      <c r="AF16" s="39"/>
      <c r="AG16" s="39"/>
      <c r="AH16" s="39"/>
      <c r="AI16" s="39"/>
      <c r="AJ16" s="39"/>
      <c r="AK16" s="36"/>
      <c r="AL16" s="25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248" t="s">
        <v>199</v>
      </c>
      <c r="C17" s="82"/>
      <c r="D17" s="249"/>
      <c r="E17" s="240">
        <f>SUM(E14:E16)</f>
        <v>773</v>
      </c>
      <c r="F17" s="240">
        <f t="shared" ref="F17:I17" si="0">SUM(F14:F16)</f>
        <v>80</v>
      </c>
      <c r="G17" s="240">
        <f t="shared" si="0"/>
        <v>926</v>
      </c>
      <c r="H17" s="240">
        <f t="shared" si="0"/>
        <v>404</v>
      </c>
      <c r="I17" s="240">
        <f t="shared" si="0"/>
        <v>2893</v>
      </c>
      <c r="J17" s="241"/>
      <c r="K17" s="36">
        <f>SUM(K14:K16)</f>
        <v>4608.9245283018863</v>
      </c>
      <c r="L17" s="242">
        <f>PRODUCT((F17+G17)/E17)</f>
        <v>1.3014230271668823</v>
      </c>
      <c r="M17" s="242">
        <f>PRODUCT(H17/E17)</f>
        <v>0.52263906856403619</v>
      </c>
      <c r="N17" s="242">
        <f>PRODUCT((F17+G17+H17)/E17)</f>
        <v>1.8240620957309186</v>
      </c>
      <c r="O17" s="242">
        <f>PRODUCT(I17/E17)</f>
        <v>3.7425614489003882</v>
      </c>
      <c r="Q17" s="25"/>
      <c r="R17" s="25"/>
      <c r="S17" s="25"/>
      <c r="T17" s="36" t="s">
        <v>99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25"/>
      <c r="F18" s="25"/>
      <c r="G18" s="25"/>
      <c r="H18" s="25"/>
      <c r="I18" s="25"/>
      <c r="J18" s="36"/>
      <c r="K18" s="36"/>
      <c r="L18" s="25"/>
      <c r="M18" s="25"/>
      <c r="N18" s="25"/>
      <c r="O18" s="25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9"/>
      <c r="AH54" s="39"/>
      <c r="AI54" s="39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9"/>
      <c r="AH55" s="39"/>
      <c r="AI55" s="39"/>
      <c r="AJ55" s="39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9"/>
      <c r="AH88" s="39"/>
      <c r="AI88" s="39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9"/>
      <c r="AH89" s="39"/>
      <c r="AI89" s="39"/>
      <c r="AJ89" s="39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9"/>
      <c r="AH90" s="39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9"/>
      <c r="AH91" s="39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9"/>
      <c r="AH92" s="39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9"/>
      <c r="AH93" s="39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9"/>
      <c r="AH170" s="39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5"/>
      <c r="R174" s="25"/>
      <c r="S174" s="25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5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6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6"/>
      <c r="AL181" s="25"/>
    </row>
    <row r="182" spans="12:38" ht="14.25" x14ac:dyDescent="0.2">
      <c r="L182" s="25"/>
      <c r="M182" s="25"/>
      <c r="N182" s="25"/>
      <c r="O182" s="25"/>
      <c r="P182" s="25"/>
      <c r="R182" s="25"/>
      <c r="S182" s="25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25"/>
      <c r="AL182" s="25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2:38" x14ac:dyDescent="0.25"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ht="14.25" x14ac:dyDescent="0.2">
      <c r="L214"/>
      <c r="M214"/>
      <c r="N214"/>
      <c r="O214"/>
      <c r="P214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1.42578125" style="60" customWidth="1"/>
    <col min="3" max="3" width="21.42578125" style="61" customWidth="1"/>
    <col min="4" max="4" width="10.5703125" style="84" customWidth="1"/>
    <col min="5" max="5" width="8.85546875" style="84" customWidth="1"/>
    <col min="6" max="6" width="0.7109375" style="31" customWidth="1"/>
    <col min="7" max="11" width="5.28515625" style="61" customWidth="1"/>
    <col min="12" max="12" width="6.140625" style="61" customWidth="1"/>
    <col min="13" max="16" width="5.28515625" style="61" customWidth="1"/>
    <col min="17" max="21" width="6.7109375" style="216" customWidth="1"/>
    <col min="22" max="22" width="10.7109375" style="61" customWidth="1"/>
    <col min="23" max="23" width="20.7109375" style="84" customWidth="1"/>
    <col min="24" max="24" width="9.7109375" style="61" customWidth="1"/>
    <col min="25" max="30" width="9.140625" style="3"/>
    <col min="257" max="257" width="1.28515625" customWidth="1"/>
    <col min="258" max="258" width="31.42578125" customWidth="1"/>
    <col min="259" max="259" width="21.42578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0.5703125" customWidth="1"/>
    <col min="279" max="279" width="20.7109375" customWidth="1"/>
    <col min="280" max="280" width="9.7109375" customWidth="1"/>
    <col min="513" max="513" width="1.28515625" customWidth="1"/>
    <col min="514" max="514" width="31.42578125" customWidth="1"/>
    <col min="515" max="515" width="21.42578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0.5703125" customWidth="1"/>
    <col min="535" max="535" width="20.7109375" customWidth="1"/>
    <col min="536" max="536" width="9.7109375" customWidth="1"/>
    <col min="769" max="769" width="1.28515625" customWidth="1"/>
    <col min="770" max="770" width="31.42578125" customWidth="1"/>
    <col min="771" max="771" width="21.42578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0.5703125" customWidth="1"/>
    <col min="791" max="791" width="20.7109375" customWidth="1"/>
    <col min="792" max="792" width="9.7109375" customWidth="1"/>
    <col min="1025" max="1025" width="1.28515625" customWidth="1"/>
    <col min="1026" max="1026" width="31.42578125" customWidth="1"/>
    <col min="1027" max="1027" width="21.42578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0.5703125" customWidth="1"/>
    <col min="1047" max="1047" width="20.7109375" customWidth="1"/>
    <col min="1048" max="1048" width="9.7109375" customWidth="1"/>
    <col min="1281" max="1281" width="1.28515625" customWidth="1"/>
    <col min="1282" max="1282" width="31.42578125" customWidth="1"/>
    <col min="1283" max="1283" width="21.42578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0.5703125" customWidth="1"/>
    <col min="1303" max="1303" width="20.7109375" customWidth="1"/>
    <col min="1304" max="1304" width="9.7109375" customWidth="1"/>
    <col min="1537" max="1537" width="1.28515625" customWidth="1"/>
    <col min="1538" max="1538" width="31.42578125" customWidth="1"/>
    <col min="1539" max="1539" width="21.42578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0.5703125" customWidth="1"/>
    <col min="1559" max="1559" width="20.7109375" customWidth="1"/>
    <col min="1560" max="1560" width="9.7109375" customWidth="1"/>
    <col min="1793" max="1793" width="1.28515625" customWidth="1"/>
    <col min="1794" max="1794" width="31.42578125" customWidth="1"/>
    <col min="1795" max="1795" width="21.42578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0.5703125" customWidth="1"/>
    <col min="1815" max="1815" width="20.7109375" customWidth="1"/>
    <col min="1816" max="1816" width="9.7109375" customWidth="1"/>
    <col min="2049" max="2049" width="1.28515625" customWidth="1"/>
    <col min="2050" max="2050" width="31.42578125" customWidth="1"/>
    <col min="2051" max="2051" width="21.42578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0.5703125" customWidth="1"/>
    <col min="2071" max="2071" width="20.7109375" customWidth="1"/>
    <col min="2072" max="2072" width="9.7109375" customWidth="1"/>
    <col min="2305" max="2305" width="1.28515625" customWidth="1"/>
    <col min="2306" max="2306" width="31.42578125" customWidth="1"/>
    <col min="2307" max="2307" width="21.42578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0.5703125" customWidth="1"/>
    <col min="2327" max="2327" width="20.7109375" customWidth="1"/>
    <col min="2328" max="2328" width="9.7109375" customWidth="1"/>
    <col min="2561" max="2561" width="1.28515625" customWidth="1"/>
    <col min="2562" max="2562" width="31.42578125" customWidth="1"/>
    <col min="2563" max="2563" width="21.42578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0.5703125" customWidth="1"/>
    <col min="2583" max="2583" width="20.7109375" customWidth="1"/>
    <col min="2584" max="2584" width="9.7109375" customWidth="1"/>
    <col min="2817" max="2817" width="1.28515625" customWidth="1"/>
    <col min="2818" max="2818" width="31.42578125" customWidth="1"/>
    <col min="2819" max="2819" width="21.42578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0.5703125" customWidth="1"/>
    <col min="2839" max="2839" width="20.7109375" customWidth="1"/>
    <col min="2840" max="2840" width="9.7109375" customWidth="1"/>
    <col min="3073" max="3073" width="1.28515625" customWidth="1"/>
    <col min="3074" max="3074" width="31.42578125" customWidth="1"/>
    <col min="3075" max="3075" width="21.42578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0.5703125" customWidth="1"/>
    <col min="3095" max="3095" width="20.7109375" customWidth="1"/>
    <col min="3096" max="3096" width="9.7109375" customWidth="1"/>
    <col min="3329" max="3329" width="1.28515625" customWidth="1"/>
    <col min="3330" max="3330" width="31.42578125" customWidth="1"/>
    <col min="3331" max="3331" width="21.42578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0.5703125" customWidth="1"/>
    <col min="3351" max="3351" width="20.7109375" customWidth="1"/>
    <col min="3352" max="3352" width="9.7109375" customWidth="1"/>
    <col min="3585" max="3585" width="1.28515625" customWidth="1"/>
    <col min="3586" max="3586" width="31.42578125" customWidth="1"/>
    <col min="3587" max="3587" width="21.42578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0.5703125" customWidth="1"/>
    <col min="3607" max="3607" width="20.7109375" customWidth="1"/>
    <col min="3608" max="3608" width="9.7109375" customWidth="1"/>
    <col min="3841" max="3841" width="1.28515625" customWidth="1"/>
    <col min="3842" max="3842" width="31.42578125" customWidth="1"/>
    <col min="3843" max="3843" width="21.42578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0.5703125" customWidth="1"/>
    <col min="3863" max="3863" width="20.7109375" customWidth="1"/>
    <col min="3864" max="3864" width="9.7109375" customWidth="1"/>
    <col min="4097" max="4097" width="1.28515625" customWidth="1"/>
    <col min="4098" max="4098" width="31.42578125" customWidth="1"/>
    <col min="4099" max="4099" width="21.42578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0.5703125" customWidth="1"/>
    <col min="4119" max="4119" width="20.7109375" customWidth="1"/>
    <col min="4120" max="4120" width="9.7109375" customWidth="1"/>
    <col min="4353" max="4353" width="1.28515625" customWidth="1"/>
    <col min="4354" max="4354" width="31.42578125" customWidth="1"/>
    <col min="4355" max="4355" width="21.42578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0.5703125" customWidth="1"/>
    <col min="4375" max="4375" width="20.7109375" customWidth="1"/>
    <col min="4376" max="4376" width="9.7109375" customWidth="1"/>
    <col min="4609" max="4609" width="1.28515625" customWidth="1"/>
    <col min="4610" max="4610" width="31.42578125" customWidth="1"/>
    <col min="4611" max="4611" width="21.42578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0.5703125" customWidth="1"/>
    <col min="4631" max="4631" width="20.7109375" customWidth="1"/>
    <col min="4632" max="4632" width="9.7109375" customWidth="1"/>
    <col min="4865" max="4865" width="1.28515625" customWidth="1"/>
    <col min="4866" max="4866" width="31.42578125" customWidth="1"/>
    <col min="4867" max="4867" width="21.42578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0.5703125" customWidth="1"/>
    <col min="4887" max="4887" width="20.7109375" customWidth="1"/>
    <col min="4888" max="4888" width="9.7109375" customWidth="1"/>
    <col min="5121" max="5121" width="1.28515625" customWidth="1"/>
    <col min="5122" max="5122" width="31.42578125" customWidth="1"/>
    <col min="5123" max="5123" width="21.42578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0.5703125" customWidth="1"/>
    <col min="5143" max="5143" width="20.7109375" customWidth="1"/>
    <col min="5144" max="5144" width="9.7109375" customWidth="1"/>
    <col min="5377" max="5377" width="1.28515625" customWidth="1"/>
    <col min="5378" max="5378" width="31.42578125" customWidth="1"/>
    <col min="5379" max="5379" width="21.42578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0.5703125" customWidth="1"/>
    <col min="5399" max="5399" width="20.7109375" customWidth="1"/>
    <col min="5400" max="5400" width="9.7109375" customWidth="1"/>
    <col min="5633" max="5633" width="1.28515625" customWidth="1"/>
    <col min="5634" max="5634" width="31.42578125" customWidth="1"/>
    <col min="5635" max="5635" width="21.42578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0.5703125" customWidth="1"/>
    <col min="5655" max="5655" width="20.7109375" customWidth="1"/>
    <col min="5656" max="5656" width="9.7109375" customWidth="1"/>
    <col min="5889" max="5889" width="1.28515625" customWidth="1"/>
    <col min="5890" max="5890" width="31.42578125" customWidth="1"/>
    <col min="5891" max="5891" width="21.42578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0.5703125" customWidth="1"/>
    <col min="5911" max="5911" width="20.7109375" customWidth="1"/>
    <col min="5912" max="5912" width="9.7109375" customWidth="1"/>
    <col min="6145" max="6145" width="1.28515625" customWidth="1"/>
    <col min="6146" max="6146" width="31.42578125" customWidth="1"/>
    <col min="6147" max="6147" width="21.42578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0.5703125" customWidth="1"/>
    <col min="6167" max="6167" width="20.7109375" customWidth="1"/>
    <col min="6168" max="6168" width="9.7109375" customWidth="1"/>
    <col min="6401" max="6401" width="1.28515625" customWidth="1"/>
    <col min="6402" max="6402" width="31.42578125" customWidth="1"/>
    <col min="6403" max="6403" width="21.42578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0.5703125" customWidth="1"/>
    <col min="6423" max="6423" width="20.7109375" customWidth="1"/>
    <col min="6424" max="6424" width="9.7109375" customWidth="1"/>
    <col min="6657" max="6657" width="1.28515625" customWidth="1"/>
    <col min="6658" max="6658" width="31.42578125" customWidth="1"/>
    <col min="6659" max="6659" width="21.42578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0.5703125" customWidth="1"/>
    <col min="6679" max="6679" width="20.7109375" customWidth="1"/>
    <col min="6680" max="6680" width="9.7109375" customWidth="1"/>
    <col min="6913" max="6913" width="1.28515625" customWidth="1"/>
    <col min="6914" max="6914" width="31.42578125" customWidth="1"/>
    <col min="6915" max="6915" width="21.42578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0.5703125" customWidth="1"/>
    <col min="6935" max="6935" width="20.7109375" customWidth="1"/>
    <col min="6936" max="6936" width="9.7109375" customWidth="1"/>
    <col min="7169" max="7169" width="1.28515625" customWidth="1"/>
    <col min="7170" max="7170" width="31.42578125" customWidth="1"/>
    <col min="7171" max="7171" width="21.42578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0.5703125" customWidth="1"/>
    <col min="7191" max="7191" width="20.7109375" customWidth="1"/>
    <col min="7192" max="7192" width="9.7109375" customWidth="1"/>
    <col min="7425" max="7425" width="1.28515625" customWidth="1"/>
    <col min="7426" max="7426" width="31.42578125" customWidth="1"/>
    <col min="7427" max="7427" width="21.42578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0.5703125" customWidth="1"/>
    <col min="7447" max="7447" width="20.7109375" customWidth="1"/>
    <col min="7448" max="7448" width="9.7109375" customWidth="1"/>
    <col min="7681" max="7681" width="1.28515625" customWidth="1"/>
    <col min="7682" max="7682" width="31.42578125" customWidth="1"/>
    <col min="7683" max="7683" width="21.42578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0.5703125" customWidth="1"/>
    <col min="7703" max="7703" width="20.7109375" customWidth="1"/>
    <col min="7704" max="7704" width="9.7109375" customWidth="1"/>
    <col min="7937" max="7937" width="1.28515625" customWidth="1"/>
    <col min="7938" max="7938" width="31.42578125" customWidth="1"/>
    <col min="7939" max="7939" width="21.42578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0.5703125" customWidth="1"/>
    <col min="7959" max="7959" width="20.7109375" customWidth="1"/>
    <col min="7960" max="7960" width="9.7109375" customWidth="1"/>
    <col min="8193" max="8193" width="1.28515625" customWidth="1"/>
    <col min="8194" max="8194" width="31.42578125" customWidth="1"/>
    <col min="8195" max="8195" width="21.42578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0.5703125" customWidth="1"/>
    <col min="8215" max="8215" width="20.7109375" customWidth="1"/>
    <col min="8216" max="8216" width="9.7109375" customWidth="1"/>
    <col min="8449" max="8449" width="1.28515625" customWidth="1"/>
    <col min="8450" max="8450" width="31.42578125" customWidth="1"/>
    <col min="8451" max="8451" width="21.42578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0.5703125" customWidth="1"/>
    <col min="8471" max="8471" width="20.7109375" customWidth="1"/>
    <col min="8472" max="8472" width="9.7109375" customWidth="1"/>
    <col min="8705" max="8705" width="1.28515625" customWidth="1"/>
    <col min="8706" max="8706" width="31.42578125" customWidth="1"/>
    <col min="8707" max="8707" width="21.42578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0.5703125" customWidth="1"/>
    <col min="8727" max="8727" width="20.7109375" customWidth="1"/>
    <col min="8728" max="8728" width="9.7109375" customWidth="1"/>
    <col min="8961" max="8961" width="1.28515625" customWidth="1"/>
    <col min="8962" max="8962" width="31.42578125" customWidth="1"/>
    <col min="8963" max="8963" width="21.42578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0.5703125" customWidth="1"/>
    <col min="8983" max="8983" width="20.7109375" customWidth="1"/>
    <col min="8984" max="8984" width="9.7109375" customWidth="1"/>
    <col min="9217" max="9217" width="1.28515625" customWidth="1"/>
    <col min="9218" max="9218" width="31.42578125" customWidth="1"/>
    <col min="9219" max="9219" width="21.42578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0.5703125" customWidth="1"/>
    <col min="9239" max="9239" width="20.7109375" customWidth="1"/>
    <col min="9240" max="9240" width="9.7109375" customWidth="1"/>
    <col min="9473" max="9473" width="1.28515625" customWidth="1"/>
    <col min="9474" max="9474" width="31.42578125" customWidth="1"/>
    <col min="9475" max="9475" width="21.42578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0.5703125" customWidth="1"/>
    <col min="9495" max="9495" width="20.7109375" customWidth="1"/>
    <col min="9496" max="9496" width="9.7109375" customWidth="1"/>
    <col min="9729" max="9729" width="1.28515625" customWidth="1"/>
    <col min="9730" max="9730" width="31.42578125" customWidth="1"/>
    <col min="9731" max="9731" width="21.42578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0.5703125" customWidth="1"/>
    <col min="9751" max="9751" width="20.7109375" customWidth="1"/>
    <col min="9752" max="9752" width="9.7109375" customWidth="1"/>
    <col min="9985" max="9985" width="1.28515625" customWidth="1"/>
    <col min="9986" max="9986" width="31.42578125" customWidth="1"/>
    <col min="9987" max="9987" width="21.42578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0.5703125" customWidth="1"/>
    <col min="10007" max="10007" width="20.7109375" customWidth="1"/>
    <col min="10008" max="10008" width="9.7109375" customWidth="1"/>
    <col min="10241" max="10241" width="1.28515625" customWidth="1"/>
    <col min="10242" max="10242" width="31.42578125" customWidth="1"/>
    <col min="10243" max="10243" width="21.42578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0.5703125" customWidth="1"/>
    <col min="10263" max="10263" width="20.7109375" customWidth="1"/>
    <col min="10264" max="10264" width="9.7109375" customWidth="1"/>
    <col min="10497" max="10497" width="1.28515625" customWidth="1"/>
    <col min="10498" max="10498" width="31.42578125" customWidth="1"/>
    <col min="10499" max="10499" width="21.42578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0.5703125" customWidth="1"/>
    <col min="10519" max="10519" width="20.7109375" customWidth="1"/>
    <col min="10520" max="10520" width="9.7109375" customWidth="1"/>
    <col min="10753" max="10753" width="1.28515625" customWidth="1"/>
    <col min="10754" max="10754" width="31.42578125" customWidth="1"/>
    <col min="10755" max="10755" width="21.42578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0.5703125" customWidth="1"/>
    <col min="10775" max="10775" width="20.7109375" customWidth="1"/>
    <col min="10776" max="10776" width="9.7109375" customWidth="1"/>
    <col min="11009" max="11009" width="1.28515625" customWidth="1"/>
    <col min="11010" max="11010" width="31.42578125" customWidth="1"/>
    <col min="11011" max="11011" width="21.42578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0.5703125" customWidth="1"/>
    <col min="11031" max="11031" width="20.7109375" customWidth="1"/>
    <col min="11032" max="11032" width="9.7109375" customWidth="1"/>
    <col min="11265" max="11265" width="1.28515625" customWidth="1"/>
    <col min="11266" max="11266" width="31.42578125" customWidth="1"/>
    <col min="11267" max="11267" width="21.42578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0.5703125" customWidth="1"/>
    <col min="11287" max="11287" width="20.7109375" customWidth="1"/>
    <col min="11288" max="11288" width="9.7109375" customWidth="1"/>
    <col min="11521" max="11521" width="1.28515625" customWidth="1"/>
    <col min="11522" max="11522" width="31.42578125" customWidth="1"/>
    <col min="11523" max="11523" width="21.42578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0.5703125" customWidth="1"/>
    <col min="11543" max="11543" width="20.7109375" customWidth="1"/>
    <col min="11544" max="11544" width="9.7109375" customWidth="1"/>
    <col min="11777" max="11777" width="1.28515625" customWidth="1"/>
    <col min="11778" max="11778" width="31.42578125" customWidth="1"/>
    <col min="11779" max="11779" width="21.42578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0.5703125" customWidth="1"/>
    <col min="11799" max="11799" width="20.7109375" customWidth="1"/>
    <col min="11800" max="11800" width="9.7109375" customWidth="1"/>
    <col min="12033" max="12033" width="1.28515625" customWidth="1"/>
    <col min="12034" max="12034" width="31.42578125" customWidth="1"/>
    <col min="12035" max="12035" width="21.42578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0.5703125" customWidth="1"/>
    <col min="12055" max="12055" width="20.7109375" customWidth="1"/>
    <col min="12056" max="12056" width="9.7109375" customWidth="1"/>
    <col min="12289" max="12289" width="1.28515625" customWidth="1"/>
    <col min="12290" max="12290" width="31.42578125" customWidth="1"/>
    <col min="12291" max="12291" width="21.42578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0.5703125" customWidth="1"/>
    <col min="12311" max="12311" width="20.7109375" customWidth="1"/>
    <col min="12312" max="12312" width="9.7109375" customWidth="1"/>
    <col min="12545" max="12545" width="1.28515625" customWidth="1"/>
    <col min="12546" max="12546" width="31.42578125" customWidth="1"/>
    <col min="12547" max="12547" width="21.42578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0.5703125" customWidth="1"/>
    <col min="12567" max="12567" width="20.7109375" customWidth="1"/>
    <col min="12568" max="12568" width="9.7109375" customWidth="1"/>
    <col min="12801" max="12801" width="1.28515625" customWidth="1"/>
    <col min="12802" max="12802" width="31.42578125" customWidth="1"/>
    <col min="12803" max="12803" width="21.42578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0.5703125" customWidth="1"/>
    <col min="12823" max="12823" width="20.7109375" customWidth="1"/>
    <col min="12824" max="12824" width="9.7109375" customWidth="1"/>
    <col min="13057" max="13057" width="1.28515625" customWidth="1"/>
    <col min="13058" max="13058" width="31.42578125" customWidth="1"/>
    <col min="13059" max="13059" width="21.42578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0.5703125" customWidth="1"/>
    <col min="13079" max="13079" width="20.7109375" customWidth="1"/>
    <col min="13080" max="13080" width="9.7109375" customWidth="1"/>
    <col min="13313" max="13313" width="1.28515625" customWidth="1"/>
    <col min="13314" max="13314" width="31.42578125" customWidth="1"/>
    <col min="13315" max="13315" width="21.42578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0.5703125" customWidth="1"/>
    <col min="13335" max="13335" width="20.7109375" customWidth="1"/>
    <col min="13336" max="13336" width="9.7109375" customWidth="1"/>
    <col min="13569" max="13569" width="1.28515625" customWidth="1"/>
    <col min="13570" max="13570" width="31.42578125" customWidth="1"/>
    <col min="13571" max="13571" width="21.42578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0.5703125" customWidth="1"/>
    <col min="13591" max="13591" width="20.7109375" customWidth="1"/>
    <col min="13592" max="13592" width="9.7109375" customWidth="1"/>
    <col min="13825" max="13825" width="1.28515625" customWidth="1"/>
    <col min="13826" max="13826" width="31.42578125" customWidth="1"/>
    <col min="13827" max="13827" width="21.42578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0.5703125" customWidth="1"/>
    <col min="13847" max="13847" width="20.7109375" customWidth="1"/>
    <col min="13848" max="13848" width="9.7109375" customWidth="1"/>
    <col min="14081" max="14081" width="1.28515625" customWidth="1"/>
    <col min="14082" max="14082" width="31.42578125" customWidth="1"/>
    <col min="14083" max="14083" width="21.42578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0.5703125" customWidth="1"/>
    <col min="14103" max="14103" width="20.7109375" customWidth="1"/>
    <col min="14104" max="14104" width="9.7109375" customWidth="1"/>
    <col min="14337" max="14337" width="1.28515625" customWidth="1"/>
    <col min="14338" max="14338" width="31.42578125" customWidth="1"/>
    <col min="14339" max="14339" width="21.42578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0.5703125" customWidth="1"/>
    <col min="14359" max="14359" width="20.7109375" customWidth="1"/>
    <col min="14360" max="14360" width="9.7109375" customWidth="1"/>
    <col min="14593" max="14593" width="1.28515625" customWidth="1"/>
    <col min="14594" max="14594" width="31.42578125" customWidth="1"/>
    <col min="14595" max="14595" width="21.42578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0.5703125" customWidth="1"/>
    <col min="14615" max="14615" width="20.7109375" customWidth="1"/>
    <col min="14616" max="14616" width="9.7109375" customWidth="1"/>
    <col min="14849" max="14849" width="1.28515625" customWidth="1"/>
    <col min="14850" max="14850" width="31.42578125" customWidth="1"/>
    <col min="14851" max="14851" width="21.42578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0.5703125" customWidth="1"/>
    <col min="14871" max="14871" width="20.7109375" customWidth="1"/>
    <col min="14872" max="14872" width="9.7109375" customWidth="1"/>
    <col min="15105" max="15105" width="1.28515625" customWidth="1"/>
    <col min="15106" max="15106" width="31.42578125" customWidth="1"/>
    <col min="15107" max="15107" width="21.42578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0.5703125" customWidth="1"/>
    <col min="15127" max="15127" width="20.7109375" customWidth="1"/>
    <col min="15128" max="15128" width="9.7109375" customWidth="1"/>
    <col min="15361" max="15361" width="1.28515625" customWidth="1"/>
    <col min="15362" max="15362" width="31.42578125" customWidth="1"/>
    <col min="15363" max="15363" width="21.42578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0.5703125" customWidth="1"/>
    <col min="15383" max="15383" width="20.7109375" customWidth="1"/>
    <col min="15384" max="15384" width="9.7109375" customWidth="1"/>
    <col min="15617" max="15617" width="1.28515625" customWidth="1"/>
    <col min="15618" max="15618" width="31.42578125" customWidth="1"/>
    <col min="15619" max="15619" width="21.42578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0.5703125" customWidth="1"/>
    <col min="15639" max="15639" width="20.7109375" customWidth="1"/>
    <col min="15640" max="15640" width="9.7109375" customWidth="1"/>
    <col min="15873" max="15873" width="1.28515625" customWidth="1"/>
    <col min="15874" max="15874" width="31.42578125" customWidth="1"/>
    <col min="15875" max="15875" width="21.42578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0.5703125" customWidth="1"/>
    <col min="15895" max="15895" width="20.7109375" customWidth="1"/>
    <col min="15896" max="15896" width="9.7109375" customWidth="1"/>
    <col min="16129" max="16129" width="1.28515625" customWidth="1"/>
    <col min="16130" max="16130" width="31.42578125" customWidth="1"/>
    <col min="16131" max="16131" width="21.42578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0.5703125" customWidth="1"/>
    <col min="16151" max="16151" width="20.7109375" customWidth="1"/>
    <col min="16152" max="16152" width="9.7109375" customWidth="1"/>
  </cols>
  <sheetData>
    <row r="1" spans="1:30" ht="18.75" x14ac:dyDescent="0.3">
      <c r="A1" s="9"/>
      <c r="B1" s="87" t="s">
        <v>48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209"/>
      <c r="R1" s="209"/>
      <c r="S1" s="209"/>
      <c r="T1" s="209"/>
      <c r="U1" s="209"/>
      <c r="V1" s="65"/>
      <c r="W1" s="66"/>
      <c r="X1" s="62"/>
      <c r="Y1" s="67"/>
      <c r="Z1" s="67"/>
      <c r="AA1" s="67"/>
      <c r="AB1" s="67"/>
      <c r="AC1" s="67"/>
      <c r="AD1" s="67"/>
    </row>
    <row r="2" spans="1:30" x14ac:dyDescent="0.25">
      <c r="A2" s="9"/>
      <c r="B2" s="11" t="s">
        <v>86</v>
      </c>
      <c r="C2" s="104" t="s">
        <v>87</v>
      </c>
      <c r="D2" s="12"/>
      <c r="E2" s="12"/>
      <c r="F2" s="69"/>
      <c r="G2" s="68"/>
      <c r="H2" s="12"/>
      <c r="I2" s="12"/>
      <c r="J2" s="12"/>
      <c r="K2" s="12"/>
      <c r="L2" s="12"/>
      <c r="M2" s="12"/>
      <c r="N2" s="12"/>
      <c r="O2" s="12"/>
      <c r="P2" s="12"/>
      <c r="Q2" s="210"/>
      <c r="R2" s="210"/>
      <c r="S2" s="210"/>
      <c r="T2" s="210"/>
      <c r="U2" s="210"/>
      <c r="V2" s="12"/>
      <c r="W2" s="68"/>
      <c r="X2" s="28"/>
      <c r="Y2" s="67"/>
      <c r="Z2" s="67"/>
      <c r="AA2" s="67"/>
      <c r="AB2" s="67"/>
      <c r="AC2" s="67"/>
      <c r="AD2" s="67"/>
    </row>
    <row r="3" spans="1:30" x14ac:dyDescent="0.25">
      <c r="A3" s="9"/>
      <c r="B3" s="70" t="s">
        <v>34</v>
      </c>
      <c r="C3" s="23" t="s">
        <v>35</v>
      </c>
      <c r="D3" s="71" t="s">
        <v>36</v>
      </c>
      <c r="E3" s="72" t="s">
        <v>1</v>
      </c>
      <c r="F3" s="25"/>
      <c r="G3" s="73" t="s">
        <v>37</v>
      </c>
      <c r="H3" s="74" t="s">
        <v>38</v>
      </c>
      <c r="I3" s="74" t="s">
        <v>31</v>
      </c>
      <c r="J3" s="18" t="s">
        <v>39</v>
      </c>
      <c r="K3" s="75" t="s">
        <v>40</v>
      </c>
      <c r="L3" s="75" t="s">
        <v>41</v>
      </c>
      <c r="M3" s="73" t="s">
        <v>42</v>
      </c>
      <c r="N3" s="73" t="s">
        <v>30</v>
      </c>
      <c r="O3" s="74" t="s">
        <v>43</v>
      </c>
      <c r="P3" s="73" t="s">
        <v>38</v>
      </c>
      <c r="Q3" s="98" t="s">
        <v>16</v>
      </c>
      <c r="R3" s="98">
        <v>1</v>
      </c>
      <c r="S3" s="98">
        <v>2</v>
      </c>
      <c r="T3" s="98">
        <v>3</v>
      </c>
      <c r="U3" s="98" t="s">
        <v>44</v>
      </c>
      <c r="V3" s="18" t="s">
        <v>21</v>
      </c>
      <c r="W3" s="17" t="s">
        <v>45</v>
      </c>
      <c r="X3" s="17" t="s">
        <v>46</v>
      </c>
      <c r="Y3" s="67"/>
      <c r="Z3" s="67"/>
      <c r="AA3" s="67"/>
      <c r="AB3" s="67"/>
      <c r="AC3" s="67"/>
      <c r="AD3" s="67"/>
    </row>
    <row r="4" spans="1:30" x14ac:dyDescent="0.25">
      <c r="A4" s="24"/>
      <c r="B4" s="105" t="s">
        <v>75</v>
      </c>
      <c r="C4" s="106" t="s">
        <v>76</v>
      </c>
      <c r="D4" s="97" t="s">
        <v>74</v>
      </c>
      <c r="E4" s="107" t="s">
        <v>100</v>
      </c>
      <c r="F4" s="25"/>
      <c r="G4" s="76"/>
      <c r="H4" s="76"/>
      <c r="I4" s="108">
        <v>1</v>
      </c>
      <c r="J4" s="109" t="s">
        <v>101</v>
      </c>
      <c r="K4" s="109">
        <v>4</v>
      </c>
      <c r="L4" s="109" t="s">
        <v>106</v>
      </c>
      <c r="M4" s="76">
        <v>1</v>
      </c>
      <c r="N4" s="76"/>
      <c r="O4" s="76">
        <v>1</v>
      </c>
      <c r="P4" s="76"/>
      <c r="Q4" s="112" t="s">
        <v>66</v>
      </c>
      <c r="R4" s="112" t="s">
        <v>123</v>
      </c>
      <c r="S4" s="110"/>
      <c r="T4" s="110" t="s">
        <v>59</v>
      </c>
      <c r="U4" s="110" t="s">
        <v>124</v>
      </c>
      <c r="V4" s="111">
        <v>0.5</v>
      </c>
      <c r="W4" s="106" t="s">
        <v>77</v>
      </c>
      <c r="X4" s="112" t="s">
        <v>78</v>
      </c>
      <c r="Y4" s="67"/>
      <c r="Z4" s="67"/>
      <c r="AA4" s="67"/>
      <c r="AB4" s="67"/>
      <c r="AC4" s="67"/>
      <c r="AD4" s="67"/>
    </row>
    <row r="5" spans="1:30" x14ac:dyDescent="0.25">
      <c r="A5" s="24"/>
      <c r="B5" s="189" t="s">
        <v>47</v>
      </c>
      <c r="C5" s="113" t="s">
        <v>102</v>
      </c>
      <c r="D5" s="190"/>
      <c r="E5" s="63"/>
      <c r="F5" s="64"/>
      <c r="G5" s="191"/>
      <c r="H5" s="192"/>
      <c r="I5" s="114"/>
      <c r="J5" s="192"/>
      <c r="K5" s="193"/>
      <c r="L5" s="193"/>
      <c r="M5" s="193"/>
      <c r="N5" s="193"/>
      <c r="O5" s="113"/>
      <c r="P5" s="193"/>
      <c r="Q5" s="211"/>
      <c r="R5" s="211"/>
      <c r="S5" s="211"/>
      <c r="T5" s="211"/>
      <c r="U5" s="211"/>
      <c r="V5" s="85"/>
      <c r="W5" s="193"/>
      <c r="X5" s="101"/>
      <c r="Y5" s="67"/>
      <c r="Z5" s="67"/>
      <c r="AA5" s="67"/>
      <c r="AB5" s="67"/>
      <c r="AC5" s="67"/>
      <c r="AD5" s="67"/>
    </row>
    <row r="6" spans="1:30" x14ac:dyDescent="0.25">
      <c r="A6" s="24"/>
      <c r="B6" s="194"/>
      <c r="C6" s="81"/>
      <c r="D6" s="195"/>
      <c r="E6" s="196"/>
      <c r="F6" s="82"/>
      <c r="G6" s="81"/>
      <c r="H6" s="81"/>
      <c r="I6" s="81"/>
      <c r="J6" s="81"/>
      <c r="K6" s="81"/>
      <c r="L6" s="81"/>
      <c r="M6" s="81"/>
      <c r="N6" s="81"/>
      <c r="O6" s="81"/>
      <c r="P6" s="81"/>
      <c r="Q6" s="102"/>
      <c r="R6" s="102"/>
      <c r="S6" s="102"/>
      <c r="T6" s="102"/>
      <c r="U6" s="102"/>
      <c r="V6" s="81"/>
      <c r="W6" s="81"/>
      <c r="X6" s="197"/>
      <c r="Y6" s="67"/>
      <c r="Z6" s="67"/>
      <c r="AA6" s="67"/>
      <c r="AB6" s="67"/>
      <c r="AC6" s="67"/>
      <c r="AD6" s="67"/>
    </row>
    <row r="7" spans="1:30" x14ac:dyDescent="0.25">
      <c r="A7" s="9"/>
      <c r="B7" s="23" t="s">
        <v>103</v>
      </c>
      <c r="C7" s="23" t="s">
        <v>35</v>
      </c>
      <c r="D7" s="17" t="s">
        <v>36</v>
      </c>
      <c r="E7" s="22" t="s">
        <v>1</v>
      </c>
      <c r="F7" s="198"/>
      <c r="G7" s="19" t="s">
        <v>37</v>
      </c>
      <c r="H7" s="16" t="s">
        <v>38</v>
      </c>
      <c r="I7" s="16" t="s">
        <v>31</v>
      </c>
      <c r="J7" s="18" t="s">
        <v>39</v>
      </c>
      <c r="K7" s="18" t="s">
        <v>40</v>
      </c>
      <c r="L7" s="18" t="s">
        <v>41</v>
      </c>
      <c r="M7" s="19" t="s">
        <v>42</v>
      </c>
      <c r="N7" s="19" t="s">
        <v>30</v>
      </c>
      <c r="O7" s="16" t="s">
        <v>43</v>
      </c>
      <c r="P7" s="19" t="s">
        <v>38</v>
      </c>
      <c r="Q7" s="80" t="s">
        <v>16</v>
      </c>
      <c r="R7" s="80">
        <v>1</v>
      </c>
      <c r="S7" s="80">
        <v>2</v>
      </c>
      <c r="T7" s="80">
        <v>3</v>
      </c>
      <c r="U7" s="80" t="s">
        <v>44</v>
      </c>
      <c r="V7" s="18" t="s">
        <v>21</v>
      </c>
      <c r="W7" s="17" t="s">
        <v>45</v>
      </c>
      <c r="X7" s="17" t="s">
        <v>46</v>
      </c>
      <c r="Y7" s="67"/>
      <c r="Z7" s="67"/>
      <c r="AA7" s="67"/>
      <c r="AB7" s="67"/>
      <c r="AC7" s="67"/>
      <c r="AD7" s="67"/>
    </row>
    <row r="8" spans="1:30" x14ac:dyDescent="0.25">
      <c r="A8" s="9"/>
      <c r="B8" s="199" t="s">
        <v>104</v>
      </c>
      <c r="C8" s="200" t="s">
        <v>105</v>
      </c>
      <c r="D8" s="97" t="s">
        <v>74</v>
      </c>
      <c r="E8" s="201" t="s">
        <v>100</v>
      </c>
      <c r="F8" s="78"/>
      <c r="G8" s="202"/>
      <c r="H8" s="203"/>
      <c r="I8" s="202">
        <v>1</v>
      </c>
      <c r="J8" s="204"/>
      <c r="K8" s="204"/>
      <c r="L8" s="109" t="s">
        <v>106</v>
      </c>
      <c r="M8" s="204">
        <v>1</v>
      </c>
      <c r="N8" s="202">
        <v>1</v>
      </c>
      <c r="O8" s="203">
        <v>3</v>
      </c>
      <c r="P8" s="203">
        <v>3</v>
      </c>
      <c r="Q8" s="212"/>
      <c r="R8" s="212"/>
      <c r="S8" s="212"/>
      <c r="T8" s="212"/>
      <c r="U8" s="212"/>
      <c r="V8" s="205"/>
      <c r="W8" s="200" t="s">
        <v>107</v>
      </c>
      <c r="X8" s="206" t="s">
        <v>108</v>
      </c>
      <c r="Y8" s="67"/>
      <c r="Z8" s="67"/>
      <c r="AA8" s="67"/>
      <c r="AB8" s="67"/>
      <c r="AC8" s="67"/>
      <c r="AD8" s="67"/>
    </row>
    <row r="9" spans="1:30" x14ac:dyDescent="0.25">
      <c r="A9" s="24"/>
      <c r="B9" s="194"/>
      <c r="C9" s="81"/>
      <c r="D9" s="195"/>
      <c r="E9" s="196"/>
      <c r="F9" s="82"/>
      <c r="G9" s="81"/>
      <c r="H9" s="81"/>
      <c r="I9" s="81"/>
      <c r="J9" s="81"/>
      <c r="K9" s="81"/>
      <c r="L9" s="81"/>
      <c r="M9" s="81"/>
      <c r="N9" s="81"/>
      <c r="O9" s="81"/>
      <c r="P9" s="81"/>
      <c r="Q9" s="102"/>
      <c r="R9" s="102"/>
      <c r="S9" s="102"/>
      <c r="T9" s="102"/>
      <c r="U9" s="102"/>
      <c r="V9" s="81"/>
      <c r="W9" s="81"/>
      <c r="X9" s="197"/>
      <c r="Y9" s="67"/>
      <c r="Z9" s="67"/>
      <c r="AA9" s="67"/>
      <c r="AB9" s="67"/>
      <c r="AC9" s="67"/>
      <c r="AD9" s="67"/>
    </row>
    <row r="10" spans="1:30" x14ac:dyDescent="0.25">
      <c r="A10" s="9"/>
      <c r="B10" s="23" t="s">
        <v>109</v>
      </c>
      <c r="C10" s="23" t="s">
        <v>35</v>
      </c>
      <c r="D10" s="17" t="s">
        <v>36</v>
      </c>
      <c r="E10" s="22" t="s">
        <v>1</v>
      </c>
      <c r="F10" s="198"/>
      <c r="G10" s="19" t="s">
        <v>37</v>
      </c>
      <c r="H10" s="16" t="s">
        <v>38</v>
      </c>
      <c r="I10" s="16" t="s">
        <v>31</v>
      </c>
      <c r="J10" s="18" t="s">
        <v>39</v>
      </c>
      <c r="K10" s="18" t="s">
        <v>40</v>
      </c>
      <c r="L10" s="18" t="s">
        <v>41</v>
      </c>
      <c r="M10" s="19" t="s">
        <v>42</v>
      </c>
      <c r="N10" s="19" t="s">
        <v>30</v>
      </c>
      <c r="O10" s="16" t="s">
        <v>43</v>
      </c>
      <c r="P10" s="19" t="s">
        <v>38</v>
      </c>
      <c r="Q10" s="80" t="s">
        <v>16</v>
      </c>
      <c r="R10" s="80">
        <v>1</v>
      </c>
      <c r="S10" s="80">
        <v>2</v>
      </c>
      <c r="T10" s="80">
        <v>3</v>
      </c>
      <c r="U10" s="80" t="s">
        <v>44</v>
      </c>
      <c r="V10" s="18" t="s">
        <v>21</v>
      </c>
      <c r="W10" s="17" t="s">
        <v>45</v>
      </c>
      <c r="X10" s="17" t="s">
        <v>46</v>
      </c>
      <c r="Y10" s="67"/>
      <c r="Z10" s="67"/>
      <c r="AA10" s="67"/>
      <c r="AB10" s="67"/>
      <c r="AC10" s="67"/>
      <c r="AD10" s="67"/>
    </row>
    <row r="11" spans="1:30" x14ac:dyDescent="0.25">
      <c r="A11" s="9"/>
      <c r="B11" s="199" t="s">
        <v>110</v>
      </c>
      <c r="C11" s="200" t="s">
        <v>111</v>
      </c>
      <c r="D11" s="97" t="s">
        <v>74</v>
      </c>
      <c r="E11" s="201" t="s">
        <v>100</v>
      </c>
      <c r="F11" s="117"/>
      <c r="G11" s="202"/>
      <c r="H11" s="203"/>
      <c r="I11" s="202">
        <v>1</v>
      </c>
      <c r="J11" s="204"/>
      <c r="K11" s="204"/>
      <c r="L11" s="109"/>
      <c r="M11" s="204">
        <v>1</v>
      </c>
      <c r="N11" s="202"/>
      <c r="O11" s="203">
        <v>0</v>
      </c>
      <c r="P11" s="203"/>
      <c r="Q11" s="212"/>
      <c r="R11" s="212"/>
      <c r="S11" s="212"/>
      <c r="T11" s="212"/>
      <c r="U11" s="212"/>
      <c r="V11" s="205"/>
      <c r="W11" s="200" t="s">
        <v>112</v>
      </c>
      <c r="X11" s="206" t="s">
        <v>113</v>
      </c>
      <c r="Y11" s="67"/>
      <c r="Z11" s="67"/>
      <c r="AA11" s="67"/>
      <c r="AB11" s="67"/>
      <c r="AC11" s="67"/>
      <c r="AD11" s="67"/>
    </row>
    <row r="12" spans="1:30" x14ac:dyDescent="0.25">
      <c r="A12" s="9"/>
      <c r="B12" s="199" t="s">
        <v>114</v>
      </c>
      <c r="C12" s="200" t="s">
        <v>115</v>
      </c>
      <c r="D12" s="97" t="s">
        <v>74</v>
      </c>
      <c r="E12" s="201" t="s">
        <v>100</v>
      </c>
      <c r="F12" s="117"/>
      <c r="G12" s="202"/>
      <c r="H12" s="203"/>
      <c r="I12" s="202">
        <v>1</v>
      </c>
      <c r="J12" s="204"/>
      <c r="K12" s="204"/>
      <c r="L12" s="109"/>
      <c r="M12" s="204">
        <v>1</v>
      </c>
      <c r="N12" s="202"/>
      <c r="O12" s="203">
        <v>1</v>
      </c>
      <c r="P12" s="203"/>
      <c r="Q12" s="212"/>
      <c r="R12" s="212"/>
      <c r="S12" s="212"/>
      <c r="T12" s="212"/>
      <c r="U12" s="212"/>
      <c r="V12" s="205"/>
      <c r="W12" s="200" t="s">
        <v>116</v>
      </c>
      <c r="X12" s="206" t="s">
        <v>117</v>
      </c>
      <c r="Y12" s="67"/>
      <c r="Z12" s="67"/>
      <c r="AA12" s="67"/>
      <c r="AB12" s="67"/>
      <c r="AC12" s="67"/>
      <c r="AD12" s="67"/>
    </row>
    <row r="13" spans="1:30" x14ac:dyDescent="0.25">
      <c r="A13" s="24"/>
      <c r="B13" s="23" t="s">
        <v>7</v>
      </c>
      <c r="C13" s="18"/>
      <c r="D13" s="17"/>
      <c r="E13" s="77"/>
      <c r="F13" s="78"/>
      <c r="G13" s="19"/>
      <c r="H13" s="19"/>
      <c r="I13" s="19">
        <f>SUM(I12:I12)</f>
        <v>1</v>
      </c>
      <c r="J13" s="18"/>
      <c r="K13" s="18"/>
      <c r="L13" s="18"/>
      <c r="M13" s="19">
        <f t="shared" ref="M13:U13" si="0">SUM(M12:M12)</f>
        <v>1</v>
      </c>
      <c r="N13" s="19"/>
      <c r="O13" s="19">
        <f t="shared" si="0"/>
        <v>1</v>
      </c>
      <c r="P13" s="19"/>
      <c r="Q13" s="80">
        <f t="shared" si="0"/>
        <v>0</v>
      </c>
      <c r="R13" s="80">
        <f t="shared" si="0"/>
        <v>0</v>
      </c>
      <c r="S13" s="80">
        <f t="shared" si="0"/>
        <v>0</v>
      </c>
      <c r="T13" s="80">
        <f t="shared" si="0"/>
        <v>0</v>
      </c>
      <c r="U13" s="80">
        <f t="shared" si="0"/>
        <v>0</v>
      </c>
      <c r="V13" s="34">
        <v>0.5</v>
      </c>
      <c r="W13" s="79"/>
      <c r="X13" s="80"/>
      <c r="Y13" s="67"/>
      <c r="Z13" s="67"/>
      <c r="AA13" s="67"/>
      <c r="AB13" s="67"/>
      <c r="AC13" s="67"/>
      <c r="AD13" s="67"/>
    </row>
    <row r="14" spans="1:30" x14ac:dyDescent="0.25">
      <c r="A14" s="24"/>
      <c r="B14" s="194"/>
      <c r="C14" s="81"/>
      <c r="D14" s="195"/>
      <c r="E14" s="196"/>
      <c r="F14" s="82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102"/>
      <c r="R14" s="102"/>
      <c r="S14" s="102"/>
      <c r="T14" s="102"/>
      <c r="U14" s="102"/>
      <c r="V14" s="81"/>
      <c r="W14" s="81"/>
      <c r="X14" s="197"/>
      <c r="Y14" s="67"/>
      <c r="Z14" s="67"/>
      <c r="AA14" s="67"/>
      <c r="AB14" s="67"/>
      <c r="AC14" s="67"/>
      <c r="AD14" s="67"/>
    </row>
    <row r="15" spans="1:30" x14ac:dyDescent="0.25">
      <c r="A15" s="24"/>
      <c r="B15" s="23" t="s">
        <v>79</v>
      </c>
      <c r="C15" s="23" t="s">
        <v>35</v>
      </c>
      <c r="D15" s="17" t="s">
        <v>36</v>
      </c>
      <c r="E15" s="22" t="s">
        <v>1</v>
      </c>
      <c r="F15" s="198"/>
      <c r="G15" s="19" t="s">
        <v>37</v>
      </c>
      <c r="H15" s="16" t="s">
        <v>38</v>
      </c>
      <c r="I15" s="16" t="s">
        <v>31</v>
      </c>
      <c r="J15" s="18" t="s">
        <v>39</v>
      </c>
      <c r="K15" s="18" t="s">
        <v>40</v>
      </c>
      <c r="L15" s="18" t="s">
        <v>41</v>
      </c>
      <c r="M15" s="19" t="s">
        <v>42</v>
      </c>
      <c r="N15" s="19" t="s">
        <v>30</v>
      </c>
      <c r="O15" s="16" t="s">
        <v>43</v>
      </c>
      <c r="P15" s="19" t="s">
        <v>38</v>
      </c>
      <c r="Q15" s="80" t="s">
        <v>16</v>
      </c>
      <c r="R15" s="80">
        <v>1</v>
      </c>
      <c r="S15" s="80">
        <v>2</v>
      </c>
      <c r="T15" s="80">
        <v>3</v>
      </c>
      <c r="U15" s="80" t="s">
        <v>44</v>
      </c>
      <c r="V15" s="18" t="s">
        <v>21</v>
      </c>
      <c r="W15" s="17" t="s">
        <v>45</v>
      </c>
      <c r="X15" s="17" t="s">
        <v>46</v>
      </c>
      <c r="Y15" s="67"/>
      <c r="Z15" s="67"/>
      <c r="AA15" s="67"/>
      <c r="AB15" s="67"/>
      <c r="AC15" s="67"/>
      <c r="AD15" s="67"/>
    </row>
    <row r="16" spans="1:30" x14ac:dyDescent="0.25">
      <c r="A16" s="9"/>
      <c r="B16" s="105" t="s">
        <v>118</v>
      </c>
      <c r="C16" s="106" t="s">
        <v>119</v>
      </c>
      <c r="D16" s="97" t="s">
        <v>74</v>
      </c>
      <c r="E16" s="115" t="s">
        <v>100</v>
      </c>
      <c r="F16" s="196"/>
      <c r="G16" s="76"/>
      <c r="H16" s="108"/>
      <c r="I16" s="76">
        <v>1</v>
      </c>
      <c r="J16" s="109" t="s">
        <v>120</v>
      </c>
      <c r="K16" s="109">
        <v>8</v>
      </c>
      <c r="L16" s="109"/>
      <c r="M16" s="109">
        <v>1</v>
      </c>
      <c r="N16" s="76"/>
      <c r="O16" s="108"/>
      <c r="P16" s="108"/>
      <c r="Q16" s="110" t="s">
        <v>126</v>
      </c>
      <c r="R16" s="110" t="s">
        <v>123</v>
      </c>
      <c r="S16" s="110" t="s">
        <v>123</v>
      </c>
      <c r="T16" s="110" t="s">
        <v>124</v>
      </c>
      <c r="U16" s="110" t="s">
        <v>125</v>
      </c>
      <c r="V16" s="111">
        <v>0.16666666666666666</v>
      </c>
      <c r="W16" s="106" t="s">
        <v>121</v>
      </c>
      <c r="X16" s="112" t="s">
        <v>122</v>
      </c>
      <c r="Y16" s="67"/>
      <c r="Z16" s="67"/>
      <c r="AA16" s="67"/>
      <c r="AB16" s="67"/>
      <c r="AC16" s="67"/>
      <c r="AD16" s="67"/>
    </row>
    <row r="17" spans="1:30" x14ac:dyDescent="0.25">
      <c r="A17" s="24"/>
      <c r="B17" s="194"/>
      <c r="C17" s="81"/>
      <c r="D17" s="195"/>
      <c r="E17" s="196"/>
      <c r="F17" s="82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102"/>
      <c r="R17" s="102"/>
      <c r="S17" s="102"/>
      <c r="T17" s="102"/>
      <c r="U17" s="102"/>
      <c r="V17" s="81"/>
      <c r="W17" s="81"/>
      <c r="X17" s="197"/>
      <c r="Y17" s="67"/>
      <c r="Z17" s="67"/>
      <c r="AA17" s="67"/>
      <c r="AB17" s="67"/>
      <c r="AC17" s="67"/>
      <c r="AD17" s="67"/>
    </row>
    <row r="18" spans="1:30" x14ac:dyDescent="0.25">
      <c r="A18" s="24"/>
      <c r="B18" s="59"/>
      <c r="C18" s="36"/>
      <c r="D18" s="59"/>
      <c r="E18" s="83"/>
      <c r="G18" s="36"/>
      <c r="H18" s="39"/>
      <c r="I18" s="36"/>
      <c r="J18" s="25"/>
      <c r="K18" s="25"/>
      <c r="L18" s="25"/>
      <c r="M18" s="36"/>
      <c r="N18" s="36"/>
      <c r="O18" s="36"/>
      <c r="P18" s="36"/>
      <c r="Q18" s="99"/>
      <c r="R18" s="99"/>
      <c r="S18" s="99"/>
      <c r="T18" s="99"/>
      <c r="U18" s="99"/>
      <c r="V18" s="36"/>
      <c r="W18" s="59"/>
      <c r="X18" s="36"/>
      <c r="Y18" s="67"/>
      <c r="Z18" s="67"/>
      <c r="AA18" s="67"/>
      <c r="AB18" s="67"/>
      <c r="AC18" s="67"/>
      <c r="AD18" s="67"/>
    </row>
    <row r="19" spans="1:30" x14ac:dyDescent="0.25">
      <c r="A19" s="24"/>
      <c r="B19" s="59"/>
      <c r="C19" s="36"/>
      <c r="D19" s="59"/>
      <c r="E19" s="83"/>
      <c r="G19" s="36"/>
      <c r="H19" s="39"/>
      <c r="I19" s="36"/>
      <c r="J19" s="25"/>
      <c r="K19" s="25"/>
      <c r="L19" s="25"/>
      <c r="M19" s="36"/>
      <c r="N19" s="36"/>
      <c r="O19" s="36"/>
      <c r="P19" s="36"/>
      <c r="Q19" s="99"/>
      <c r="R19" s="99"/>
      <c r="S19" s="99"/>
      <c r="T19" s="99"/>
      <c r="U19" s="99"/>
      <c r="V19" s="36"/>
      <c r="W19" s="59"/>
      <c r="X19" s="36"/>
      <c r="Y19" s="67"/>
      <c r="Z19" s="67"/>
      <c r="AA19" s="67"/>
      <c r="AB19" s="67"/>
      <c r="AC19" s="67"/>
      <c r="AD19" s="67"/>
    </row>
    <row r="20" spans="1:30" x14ac:dyDescent="0.25">
      <c r="A20" s="24"/>
      <c r="B20" s="59"/>
      <c r="C20" s="36"/>
      <c r="D20" s="59"/>
      <c r="E20" s="83"/>
      <c r="G20" s="36"/>
      <c r="H20" s="39"/>
      <c r="I20" s="36"/>
      <c r="J20" s="25"/>
      <c r="K20" s="25"/>
      <c r="L20" s="25"/>
      <c r="M20" s="36"/>
      <c r="N20" s="36"/>
      <c r="O20" s="36"/>
      <c r="P20" s="36"/>
      <c r="Q20" s="99"/>
      <c r="R20" s="99"/>
      <c r="S20" s="99"/>
      <c r="T20" s="99"/>
      <c r="U20" s="99"/>
      <c r="V20" s="36"/>
      <c r="W20" s="59"/>
      <c r="X20" s="36"/>
      <c r="Y20" s="67"/>
      <c r="Z20" s="67"/>
      <c r="AA20" s="67"/>
      <c r="AB20" s="67"/>
      <c r="AC20" s="67"/>
      <c r="AD20" s="67"/>
    </row>
    <row r="21" spans="1:30" x14ac:dyDescent="0.25">
      <c r="A21" s="24"/>
      <c r="B21" s="59"/>
      <c r="C21" s="36"/>
      <c r="D21" s="59"/>
      <c r="E21" s="83"/>
      <c r="G21" s="36"/>
      <c r="H21" s="39"/>
      <c r="I21" s="36"/>
      <c r="J21" s="25"/>
      <c r="K21" s="25"/>
      <c r="L21" s="25"/>
      <c r="M21" s="36"/>
      <c r="N21" s="36"/>
      <c r="O21" s="36"/>
      <c r="P21" s="36"/>
      <c r="Q21" s="99"/>
      <c r="R21" s="99"/>
      <c r="S21" s="99"/>
      <c r="T21" s="99"/>
      <c r="U21" s="99"/>
      <c r="V21" s="36"/>
      <c r="W21" s="59"/>
      <c r="X21" s="36"/>
      <c r="Y21" s="67"/>
      <c r="Z21" s="67"/>
      <c r="AA21" s="67"/>
      <c r="AB21" s="67"/>
      <c r="AC21" s="67"/>
      <c r="AD21" s="67"/>
    </row>
    <row r="22" spans="1:30" x14ac:dyDescent="0.25">
      <c r="A22" s="24"/>
      <c r="B22" s="59"/>
      <c r="C22" s="36"/>
      <c r="D22" s="59"/>
      <c r="E22" s="83"/>
      <c r="G22" s="36"/>
      <c r="H22" s="39"/>
      <c r="I22" s="36"/>
      <c r="J22" s="25"/>
      <c r="K22" s="25"/>
      <c r="L22" s="25"/>
      <c r="M22" s="36"/>
      <c r="N22" s="36"/>
      <c r="O22" s="36"/>
      <c r="P22" s="36"/>
      <c r="Q22" s="99"/>
      <c r="R22" s="99"/>
      <c r="S22" s="99"/>
      <c r="T22" s="99"/>
      <c r="U22" s="99"/>
      <c r="V22" s="36"/>
      <c r="W22" s="59"/>
      <c r="X22" s="36"/>
      <c r="Y22" s="67"/>
      <c r="Z22" s="67"/>
      <c r="AA22" s="67"/>
      <c r="AB22" s="67"/>
      <c r="AC22" s="67"/>
      <c r="AD22" s="67"/>
    </row>
    <row r="23" spans="1:30" x14ac:dyDescent="0.25">
      <c r="A23" s="24"/>
      <c r="B23" s="59"/>
      <c r="C23" s="36"/>
      <c r="D23" s="59"/>
      <c r="E23" s="83"/>
      <c r="G23" s="36"/>
      <c r="H23" s="39"/>
      <c r="I23" s="36"/>
      <c r="J23" s="25"/>
      <c r="K23" s="25"/>
      <c r="L23" s="25"/>
      <c r="M23" s="36"/>
      <c r="N23" s="36"/>
      <c r="O23" s="36"/>
      <c r="P23" s="36"/>
      <c r="Q23" s="99"/>
      <c r="R23" s="99"/>
      <c r="S23" s="99"/>
      <c r="T23" s="99"/>
      <c r="U23" s="99"/>
      <c r="V23" s="36"/>
      <c r="W23" s="59"/>
      <c r="X23" s="36"/>
      <c r="Y23" s="67"/>
      <c r="Z23" s="67"/>
      <c r="AA23" s="67"/>
      <c r="AB23" s="67"/>
      <c r="AC23" s="67"/>
      <c r="AD23" s="67"/>
    </row>
    <row r="24" spans="1:30" x14ac:dyDescent="0.25">
      <c r="A24" s="24"/>
      <c r="B24" s="59"/>
      <c r="C24" s="36"/>
      <c r="D24" s="59"/>
      <c r="E24" s="83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99"/>
      <c r="R24" s="99"/>
      <c r="S24" s="99"/>
      <c r="T24" s="99"/>
      <c r="U24" s="99"/>
      <c r="V24" s="36"/>
      <c r="W24" s="59"/>
      <c r="X24" s="36"/>
      <c r="Y24" s="67"/>
      <c r="Z24" s="67"/>
      <c r="AA24" s="67"/>
      <c r="AB24" s="67"/>
      <c r="AC24" s="67"/>
      <c r="AD24" s="67"/>
    </row>
    <row r="25" spans="1:30" x14ac:dyDescent="0.25">
      <c r="A25" s="24"/>
      <c r="B25" s="59"/>
      <c r="C25" s="36"/>
      <c r="D25" s="59"/>
      <c r="E25" s="83"/>
      <c r="G25" s="36"/>
      <c r="H25" s="39"/>
      <c r="I25" s="36"/>
      <c r="J25" s="25"/>
      <c r="K25" s="25"/>
      <c r="L25" s="25"/>
      <c r="M25" s="36"/>
      <c r="N25" s="36"/>
      <c r="O25" s="36"/>
      <c r="P25" s="36"/>
      <c r="Q25" s="99"/>
      <c r="R25" s="99"/>
      <c r="S25" s="99"/>
      <c r="T25" s="99"/>
      <c r="U25" s="99"/>
      <c r="V25" s="36"/>
      <c r="W25" s="59"/>
      <c r="X25" s="36"/>
      <c r="Y25" s="67"/>
      <c r="Z25" s="67"/>
      <c r="AA25" s="67"/>
      <c r="AB25" s="67"/>
      <c r="AC25" s="67"/>
      <c r="AD25" s="67"/>
    </row>
    <row r="26" spans="1:30" x14ac:dyDescent="0.25">
      <c r="A26" s="24"/>
      <c r="B26" s="59"/>
      <c r="C26" s="36"/>
      <c r="D26" s="59"/>
      <c r="E26" s="83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99"/>
      <c r="R26" s="99"/>
      <c r="S26" s="99"/>
      <c r="T26" s="99"/>
      <c r="U26" s="99"/>
      <c r="V26" s="36"/>
      <c r="W26" s="59"/>
      <c r="X26" s="36"/>
      <c r="Y26" s="67"/>
      <c r="Z26" s="67"/>
      <c r="AA26" s="67"/>
      <c r="AB26" s="67"/>
      <c r="AC26" s="67"/>
      <c r="AD26" s="67"/>
    </row>
    <row r="27" spans="1:30" x14ac:dyDescent="0.25">
      <c r="A27" s="24"/>
      <c r="B27" s="59"/>
      <c r="C27" s="36"/>
      <c r="D27" s="59"/>
      <c r="E27" s="83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99"/>
      <c r="R27" s="99"/>
      <c r="S27" s="99"/>
      <c r="T27" s="99"/>
      <c r="U27" s="99"/>
      <c r="V27" s="36"/>
      <c r="W27" s="59"/>
      <c r="X27" s="36"/>
      <c r="Y27" s="67"/>
      <c r="Z27" s="67"/>
      <c r="AA27" s="67"/>
      <c r="AB27" s="67"/>
      <c r="AC27" s="67"/>
      <c r="AD27" s="67"/>
    </row>
    <row r="28" spans="1:30" x14ac:dyDescent="0.25">
      <c r="A28" s="24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213"/>
      <c r="R28" s="213"/>
      <c r="S28" s="213"/>
      <c r="T28" s="213"/>
      <c r="U28" s="213"/>
      <c r="V28" s="59"/>
      <c r="W28" s="59"/>
      <c r="X28" s="59"/>
      <c r="Y28" s="67"/>
      <c r="Z28" s="67"/>
      <c r="AA28" s="67"/>
      <c r="AB28" s="67"/>
      <c r="AC28" s="67"/>
      <c r="AD28" s="67"/>
    </row>
    <row r="29" spans="1:30" x14ac:dyDescent="0.25">
      <c r="A29" s="24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213"/>
      <c r="R29" s="213"/>
      <c r="S29" s="213"/>
      <c r="T29" s="213"/>
      <c r="U29" s="213"/>
      <c r="V29" s="59"/>
      <c r="W29" s="59"/>
      <c r="X29" s="59"/>
      <c r="Y29" s="67"/>
      <c r="Z29" s="67"/>
      <c r="AA29" s="67"/>
      <c r="AB29" s="67"/>
      <c r="AC29" s="67"/>
      <c r="AD29" s="67"/>
    </row>
    <row r="30" spans="1:30" x14ac:dyDescent="0.25">
      <c r="A30" s="24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213"/>
      <c r="R30" s="213"/>
      <c r="S30" s="213"/>
      <c r="T30" s="213"/>
      <c r="U30" s="213"/>
      <c r="V30" s="59"/>
      <c r="W30" s="59"/>
      <c r="X30" s="59"/>
      <c r="Y30" s="67"/>
      <c r="Z30" s="67"/>
      <c r="AA30" s="67"/>
      <c r="AB30" s="67"/>
      <c r="AC30" s="67"/>
      <c r="AD30" s="67"/>
    </row>
    <row r="31" spans="1:30" x14ac:dyDescent="0.25">
      <c r="A31" s="24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213"/>
      <c r="R31" s="213"/>
      <c r="S31" s="213"/>
      <c r="T31" s="213"/>
      <c r="U31" s="213"/>
      <c r="V31" s="59"/>
      <c r="W31" s="59"/>
      <c r="X31" s="59"/>
      <c r="Y31" s="67"/>
      <c r="Z31" s="67"/>
      <c r="AA31" s="67"/>
      <c r="AB31" s="67"/>
      <c r="AC31" s="67"/>
      <c r="AD31" s="67"/>
    </row>
    <row r="32" spans="1:30" x14ac:dyDescent="0.25">
      <c r="A32" s="24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213"/>
      <c r="R32" s="213"/>
      <c r="S32" s="213"/>
      <c r="T32" s="213"/>
      <c r="U32" s="213"/>
      <c r="V32" s="59"/>
      <c r="W32" s="59"/>
      <c r="X32" s="59"/>
      <c r="Y32" s="67"/>
      <c r="Z32" s="67"/>
      <c r="AA32" s="67"/>
      <c r="AB32" s="67"/>
      <c r="AC32" s="67"/>
      <c r="AD32" s="67"/>
    </row>
    <row r="33" spans="1:30" x14ac:dyDescent="0.25">
      <c r="A33" s="24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213"/>
      <c r="R33" s="213"/>
      <c r="S33" s="213"/>
      <c r="T33" s="213"/>
      <c r="U33" s="213"/>
      <c r="V33" s="59"/>
      <c r="W33" s="59"/>
      <c r="X33" s="59"/>
      <c r="Y33" s="67"/>
      <c r="Z33" s="67"/>
      <c r="AA33" s="67"/>
      <c r="AB33" s="67"/>
      <c r="AC33" s="67"/>
      <c r="AD33" s="67"/>
    </row>
    <row r="34" spans="1:30" x14ac:dyDescent="0.25">
      <c r="A34" s="24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213"/>
      <c r="R34" s="213"/>
      <c r="S34" s="213"/>
      <c r="T34" s="213"/>
      <c r="U34" s="213"/>
      <c r="V34" s="59"/>
      <c r="W34" s="59"/>
      <c r="X34" s="59"/>
      <c r="Y34" s="67"/>
      <c r="Z34" s="67"/>
      <c r="AA34" s="67"/>
      <c r="AB34" s="67"/>
      <c r="AC34" s="67"/>
      <c r="AD34" s="67"/>
    </row>
    <row r="35" spans="1:30" x14ac:dyDescent="0.25">
      <c r="A35" s="24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213"/>
      <c r="R35" s="213"/>
      <c r="S35" s="213"/>
      <c r="T35" s="213"/>
      <c r="U35" s="213"/>
      <c r="V35" s="59"/>
      <c r="W35" s="59"/>
      <c r="X35" s="59"/>
      <c r="Y35" s="67"/>
      <c r="Z35" s="67"/>
      <c r="AA35" s="67"/>
      <c r="AB35" s="67"/>
      <c r="AC35" s="67"/>
      <c r="AD35" s="67"/>
    </row>
    <row r="36" spans="1:30" x14ac:dyDescent="0.25">
      <c r="A36" s="24"/>
      <c r="B36" s="59"/>
      <c r="C36" s="36"/>
      <c r="D36" s="59"/>
      <c r="E36" s="83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99"/>
      <c r="R36" s="99"/>
      <c r="S36" s="99"/>
      <c r="T36" s="99"/>
      <c r="U36" s="99"/>
      <c r="V36" s="36"/>
      <c r="W36" s="59"/>
      <c r="X36" s="36"/>
      <c r="Y36" s="67"/>
      <c r="Z36" s="67"/>
      <c r="AA36" s="67"/>
      <c r="AB36" s="67"/>
      <c r="AC36" s="67"/>
      <c r="AD36" s="67"/>
    </row>
    <row r="37" spans="1:30" x14ac:dyDescent="0.25">
      <c r="A37" s="24"/>
      <c r="B37" s="59"/>
      <c r="C37" s="36"/>
      <c r="D37" s="59"/>
      <c r="E37" s="83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99"/>
      <c r="R37" s="99"/>
      <c r="S37" s="99"/>
      <c r="T37" s="99"/>
      <c r="U37" s="99"/>
      <c r="V37" s="36"/>
      <c r="W37" s="59"/>
      <c r="X37" s="36"/>
      <c r="Y37" s="67"/>
      <c r="Z37" s="67"/>
      <c r="AA37" s="67"/>
      <c r="AB37" s="67"/>
      <c r="AC37" s="67"/>
      <c r="AD37" s="67"/>
    </row>
    <row r="38" spans="1:30" x14ac:dyDescent="0.25">
      <c r="A38" s="24"/>
      <c r="B38" s="59"/>
      <c r="C38" s="36"/>
      <c r="D38" s="59"/>
      <c r="E38" s="83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99"/>
      <c r="R38" s="99"/>
      <c r="S38" s="99"/>
      <c r="T38" s="99"/>
      <c r="U38" s="99"/>
      <c r="V38" s="36"/>
      <c r="W38" s="207"/>
      <c r="X38" s="36"/>
      <c r="Y38" s="67"/>
      <c r="Z38" s="67"/>
      <c r="AA38" s="67"/>
      <c r="AB38" s="67"/>
      <c r="AC38" s="67"/>
      <c r="AD38" s="67"/>
    </row>
    <row r="39" spans="1:30" x14ac:dyDescent="0.25">
      <c r="A39" s="24"/>
      <c r="B39" s="59"/>
      <c r="C39" s="36"/>
      <c r="D39" s="59"/>
      <c r="E39" s="83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99"/>
      <c r="R39" s="99"/>
      <c r="S39" s="99"/>
      <c r="T39" s="99"/>
      <c r="U39" s="99"/>
      <c r="V39" s="36"/>
      <c r="W39" s="36">
        <v>13</v>
      </c>
      <c r="X39" s="36"/>
      <c r="Y39" s="67"/>
      <c r="Z39" s="67"/>
      <c r="AA39" s="67"/>
      <c r="AB39" s="67"/>
      <c r="AC39" s="67"/>
      <c r="AD39" s="67"/>
    </row>
    <row r="40" spans="1:30" x14ac:dyDescent="0.25">
      <c r="A40" s="24"/>
      <c r="B40" s="59"/>
      <c r="C40" s="36"/>
      <c r="D40" s="59"/>
      <c r="E40" s="83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99"/>
      <c r="R40" s="99"/>
      <c r="S40" s="99"/>
      <c r="T40" s="99"/>
      <c r="U40" s="99"/>
      <c r="V40" s="36"/>
      <c r="W40" s="208"/>
      <c r="X40" s="36"/>
      <c r="Y40" s="67"/>
      <c r="Z40" s="67"/>
      <c r="AA40" s="67"/>
      <c r="AB40" s="67"/>
      <c r="AC40" s="67"/>
      <c r="AD40" s="67"/>
    </row>
    <row r="41" spans="1:30" x14ac:dyDescent="0.25">
      <c r="A41" s="24"/>
      <c r="B41" s="59"/>
      <c r="C41" s="36"/>
      <c r="D41" s="59"/>
      <c r="E41" s="83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99"/>
      <c r="R41" s="99"/>
      <c r="S41" s="99"/>
      <c r="T41" s="99"/>
      <c r="U41" s="99"/>
      <c r="V41" s="36"/>
      <c r="W41" s="59"/>
      <c r="X41" s="36"/>
      <c r="Y41" s="67"/>
      <c r="Z41" s="67"/>
      <c r="AA41" s="67"/>
      <c r="AB41" s="67"/>
      <c r="AC41" s="67"/>
      <c r="AD41" s="67"/>
    </row>
    <row r="42" spans="1:30" x14ac:dyDescent="0.25">
      <c r="A42" s="24"/>
      <c r="B42" s="59"/>
      <c r="C42" s="36"/>
      <c r="D42" s="59"/>
      <c r="E42" s="83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99"/>
      <c r="R42" s="99"/>
      <c r="S42" s="99"/>
      <c r="T42" s="99"/>
      <c r="U42" s="99"/>
      <c r="V42" s="36"/>
      <c r="W42" s="59"/>
      <c r="X42" s="36"/>
      <c r="Y42" s="67"/>
      <c r="Z42" s="67"/>
      <c r="AA42" s="67"/>
      <c r="AB42" s="67"/>
      <c r="AC42" s="67"/>
      <c r="AD42" s="67"/>
    </row>
    <row r="43" spans="1:30" x14ac:dyDescent="0.25">
      <c r="A43" s="24"/>
      <c r="B43" s="59"/>
      <c r="C43" s="36"/>
      <c r="D43" s="59"/>
      <c r="E43" s="83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99"/>
      <c r="R43" s="99"/>
      <c r="S43" s="99"/>
      <c r="T43" s="99"/>
      <c r="U43" s="99"/>
      <c r="V43" s="36"/>
      <c r="W43" s="59"/>
      <c r="X43" s="36"/>
      <c r="Y43" s="67"/>
      <c r="Z43" s="67"/>
      <c r="AA43" s="67"/>
      <c r="AB43" s="67"/>
      <c r="AC43" s="67"/>
      <c r="AD43" s="67"/>
    </row>
    <row r="44" spans="1:30" x14ac:dyDescent="0.25">
      <c r="A44" s="24"/>
      <c r="B44" s="59"/>
      <c r="C44" s="36"/>
      <c r="D44" s="59"/>
      <c r="E44" s="83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99"/>
      <c r="R44" s="99"/>
      <c r="S44" s="99"/>
      <c r="T44" s="99"/>
      <c r="U44" s="99"/>
      <c r="V44" s="36"/>
      <c r="W44" s="59"/>
      <c r="X44" s="36"/>
      <c r="Y44" s="67"/>
      <c r="Z44" s="67"/>
      <c r="AA44" s="67"/>
      <c r="AB44" s="67"/>
      <c r="AC44" s="67"/>
      <c r="AD44" s="67"/>
    </row>
    <row r="45" spans="1:30" x14ac:dyDescent="0.25">
      <c r="A45" s="24"/>
      <c r="B45" s="59"/>
      <c r="C45" s="36"/>
      <c r="D45" s="59"/>
      <c r="E45" s="83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99"/>
      <c r="R45" s="99"/>
      <c r="S45" s="99"/>
      <c r="T45" s="99"/>
      <c r="U45" s="99"/>
      <c r="V45" s="36"/>
      <c r="W45" s="59"/>
      <c r="X45" s="36"/>
      <c r="Y45" s="67"/>
      <c r="Z45" s="67"/>
      <c r="AA45" s="67"/>
      <c r="AB45" s="67"/>
      <c r="AC45" s="67"/>
      <c r="AD45" s="67"/>
    </row>
    <row r="46" spans="1:30" x14ac:dyDescent="0.25">
      <c r="A46" s="24"/>
      <c r="B46" s="59"/>
      <c r="C46" s="36"/>
      <c r="D46" s="59"/>
      <c r="E46" s="83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99"/>
      <c r="R46" s="99"/>
      <c r="S46" s="99"/>
      <c r="T46" s="99"/>
      <c r="U46" s="99"/>
      <c r="V46" s="36"/>
      <c r="W46" s="59"/>
      <c r="X46" s="36"/>
      <c r="Y46" s="67"/>
      <c r="Z46" s="67"/>
      <c r="AA46" s="67"/>
      <c r="AB46" s="67"/>
      <c r="AC46" s="67"/>
      <c r="AD46" s="67"/>
    </row>
    <row r="47" spans="1:30" x14ac:dyDescent="0.25">
      <c r="A47" s="24"/>
      <c r="B47" s="59"/>
      <c r="C47" s="36"/>
      <c r="D47" s="59"/>
      <c r="E47" s="83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99"/>
      <c r="R47" s="99"/>
      <c r="S47" s="99"/>
      <c r="T47" s="99"/>
      <c r="U47" s="99"/>
      <c r="V47" s="36"/>
      <c r="W47" s="59"/>
      <c r="X47" s="36"/>
      <c r="Y47" s="67"/>
      <c r="Z47" s="67"/>
      <c r="AA47" s="67"/>
      <c r="AB47" s="67"/>
      <c r="AC47" s="67"/>
      <c r="AD47" s="67"/>
    </row>
    <row r="48" spans="1:30" x14ac:dyDescent="0.25">
      <c r="A48" s="24"/>
      <c r="B48" s="59"/>
      <c r="C48" s="36"/>
      <c r="D48" s="59"/>
      <c r="E48" s="59"/>
      <c r="F48" s="25"/>
      <c r="G48" s="36"/>
      <c r="H48" s="39"/>
      <c r="I48" s="36"/>
      <c r="J48" s="25"/>
      <c r="K48" s="25"/>
      <c r="L48" s="25"/>
      <c r="M48" s="25"/>
      <c r="N48" s="58"/>
      <c r="O48" s="58"/>
      <c r="P48" s="25"/>
      <c r="Q48" s="214"/>
      <c r="R48" s="214"/>
      <c r="S48" s="214"/>
      <c r="T48" s="214"/>
      <c r="U48" s="214"/>
      <c r="V48" s="25"/>
      <c r="W48" s="59"/>
      <c r="X48" s="25"/>
      <c r="Y48" s="67"/>
      <c r="Z48" s="67"/>
      <c r="AA48" s="67"/>
      <c r="AB48" s="67"/>
      <c r="AC48" s="67"/>
      <c r="AD48" s="67"/>
    </row>
    <row r="49" spans="1:30" x14ac:dyDescent="0.25">
      <c r="A49" s="24"/>
      <c r="B49" s="59"/>
      <c r="C49" s="36"/>
      <c r="D49" s="59"/>
      <c r="E49" s="59"/>
      <c r="F49" s="25"/>
      <c r="G49" s="36"/>
      <c r="H49" s="39"/>
      <c r="I49" s="36"/>
      <c r="J49" s="25"/>
      <c r="K49" s="25"/>
      <c r="L49" s="25"/>
      <c r="M49" s="25"/>
      <c r="N49" s="58"/>
      <c r="O49" s="58"/>
      <c r="P49" s="25"/>
      <c r="Q49" s="214"/>
      <c r="R49" s="214"/>
      <c r="S49" s="214"/>
      <c r="T49" s="214"/>
      <c r="U49" s="214"/>
      <c r="V49" s="25"/>
      <c r="W49" s="59"/>
      <c r="X49" s="25"/>
      <c r="Y49" s="67"/>
      <c r="Z49" s="67"/>
      <c r="AA49" s="67"/>
      <c r="AB49" s="67"/>
      <c r="AC49" s="67"/>
      <c r="AD49" s="67"/>
    </row>
    <row r="50" spans="1:30" x14ac:dyDescent="0.25">
      <c r="A50" s="24"/>
      <c r="B50" s="59"/>
      <c r="C50" s="36"/>
      <c r="D50" s="59"/>
      <c r="E50" s="59"/>
      <c r="F50" s="25"/>
      <c r="G50" s="36"/>
      <c r="H50" s="39"/>
      <c r="I50" s="36"/>
      <c r="J50" s="25"/>
      <c r="K50" s="25"/>
      <c r="L50" s="25"/>
      <c r="M50" s="25"/>
      <c r="N50" s="58"/>
      <c r="O50" s="58"/>
      <c r="P50" s="25"/>
      <c r="Q50" s="214"/>
      <c r="R50" s="214"/>
      <c r="S50" s="214"/>
      <c r="T50" s="214"/>
      <c r="U50" s="214"/>
      <c r="V50" s="25"/>
      <c r="W50" s="59"/>
      <c r="X50" s="25"/>
      <c r="Y50" s="67"/>
      <c r="Z50" s="67"/>
      <c r="AA50" s="67"/>
      <c r="AB50" s="67"/>
      <c r="AC50" s="67"/>
      <c r="AD50" s="67"/>
    </row>
    <row r="51" spans="1:30" x14ac:dyDescent="0.25">
      <c r="A51" s="24"/>
      <c r="B51" s="59"/>
      <c r="C51" s="36"/>
      <c r="D51" s="59"/>
      <c r="E51" s="59"/>
      <c r="F51" s="25"/>
      <c r="G51" s="36"/>
      <c r="H51" s="39"/>
      <c r="I51" s="36"/>
      <c r="J51" s="25"/>
      <c r="K51" s="25"/>
      <c r="L51" s="25"/>
      <c r="M51" s="25"/>
      <c r="N51" s="58"/>
      <c r="O51" s="58"/>
      <c r="P51" s="25"/>
      <c r="Q51" s="214"/>
      <c r="R51" s="214"/>
      <c r="S51" s="214"/>
      <c r="T51" s="214"/>
      <c r="U51" s="214"/>
      <c r="V51" s="25"/>
      <c r="W51" s="59"/>
      <c r="X51" s="25"/>
      <c r="Y51" s="67"/>
      <c r="Z51" s="67"/>
      <c r="AA51" s="67"/>
      <c r="AB51" s="67"/>
      <c r="AC51" s="67"/>
      <c r="AD51" s="67"/>
    </row>
    <row r="52" spans="1:30" x14ac:dyDescent="0.25">
      <c r="A52" s="24"/>
      <c r="B52" s="59"/>
      <c r="C52" s="36"/>
      <c r="D52" s="59"/>
      <c r="E52" s="59"/>
      <c r="F52" s="25"/>
      <c r="G52" s="36"/>
      <c r="H52" s="39"/>
      <c r="I52" s="36"/>
      <c r="J52" s="25"/>
      <c r="K52" s="25"/>
      <c r="L52" s="25"/>
      <c r="M52" s="25"/>
      <c r="N52" s="58"/>
      <c r="O52" s="58"/>
      <c r="P52" s="25"/>
      <c r="Q52" s="214"/>
      <c r="R52" s="214"/>
      <c r="S52" s="214"/>
      <c r="T52" s="214"/>
      <c r="U52" s="214"/>
      <c r="V52" s="25"/>
      <c r="W52" s="59"/>
      <c r="X52" s="25"/>
      <c r="Y52" s="67"/>
      <c r="Z52" s="67"/>
      <c r="AA52" s="67"/>
      <c r="AB52" s="67"/>
      <c r="AC52" s="67"/>
      <c r="AD52" s="67"/>
    </row>
    <row r="53" spans="1:30" x14ac:dyDescent="0.25">
      <c r="A53" s="24"/>
      <c r="B53" s="59"/>
      <c r="C53" s="36"/>
      <c r="D53" s="59"/>
      <c r="E53" s="59"/>
      <c r="F53" s="25"/>
      <c r="G53" s="36"/>
      <c r="H53" s="39"/>
      <c r="I53" s="36"/>
      <c r="J53" s="25"/>
      <c r="K53" s="25"/>
      <c r="L53" s="25"/>
      <c r="M53" s="25"/>
      <c r="N53" s="58"/>
      <c r="O53" s="58"/>
      <c r="P53" s="25"/>
      <c r="Q53" s="214"/>
      <c r="R53" s="214"/>
      <c r="S53" s="214"/>
      <c r="T53" s="214"/>
      <c r="U53" s="214"/>
      <c r="V53" s="25"/>
      <c r="W53" s="59"/>
      <c r="X53" s="25"/>
      <c r="Y53" s="67"/>
      <c r="Z53" s="67"/>
      <c r="AA53" s="67"/>
      <c r="AB53" s="67"/>
      <c r="AC53" s="67"/>
      <c r="AD53" s="67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215"/>
      <c r="R67" s="215"/>
      <c r="S67" s="215"/>
      <c r="T67" s="215"/>
      <c r="U67" s="215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215"/>
      <c r="R68" s="215"/>
      <c r="S68" s="215"/>
      <c r="T68" s="215"/>
      <c r="U68" s="215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215"/>
      <c r="R69" s="215"/>
      <c r="S69" s="215"/>
      <c r="T69" s="215"/>
      <c r="U69" s="215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215"/>
      <c r="R70" s="215"/>
      <c r="S70" s="215"/>
      <c r="T70" s="215"/>
      <c r="U70" s="215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215"/>
      <c r="R71" s="215"/>
      <c r="S71" s="215"/>
      <c r="T71" s="215"/>
      <c r="U71" s="215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215"/>
      <c r="R72" s="215"/>
      <c r="S72" s="215"/>
      <c r="T72" s="215"/>
      <c r="U72" s="215"/>
      <c r="V72"/>
      <c r="W72"/>
      <c r="X72"/>
      <c r="Y72"/>
      <c r="Z72"/>
      <c r="AA72"/>
      <c r="AB72"/>
      <c r="AC72"/>
      <c r="AD72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215"/>
      <c r="R90" s="215"/>
      <c r="S90" s="215"/>
      <c r="T90" s="215"/>
      <c r="U90" s="21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215"/>
      <c r="R91" s="215"/>
      <c r="S91" s="215"/>
      <c r="T91" s="215"/>
      <c r="U91" s="21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215"/>
      <c r="R92" s="215"/>
      <c r="S92" s="215"/>
      <c r="T92" s="215"/>
      <c r="U92" s="21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215"/>
      <c r="R93" s="215"/>
      <c r="S93" s="215"/>
      <c r="T93" s="215"/>
      <c r="U93" s="21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215"/>
      <c r="R94" s="215"/>
      <c r="S94" s="215"/>
      <c r="T94" s="215"/>
      <c r="U94" s="21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215"/>
      <c r="R95" s="215"/>
      <c r="S95" s="215"/>
      <c r="T95" s="215"/>
      <c r="U95" s="21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215"/>
      <c r="R96" s="215"/>
      <c r="S96" s="215"/>
      <c r="T96" s="215"/>
      <c r="U96" s="21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215"/>
      <c r="R97" s="215"/>
      <c r="S97" s="215"/>
      <c r="T97" s="215"/>
      <c r="U97" s="21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215"/>
      <c r="R98" s="215"/>
      <c r="S98" s="215"/>
      <c r="T98" s="215"/>
      <c r="U98" s="21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215"/>
      <c r="R99" s="215"/>
      <c r="S99" s="215"/>
      <c r="T99" s="215"/>
      <c r="U99" s="21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215"/>
      <c r="R100" s="215"/>
      <c r="S100" s="215"/>
      <c r="T100" s="215"/>
      <c r="U100" s="21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215"/>
      <c r="R101" s="215"/>
      <c r="S101" s="215"/>
      <c r="T101" s="215"/>
      <c r="U101" s="21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215"/>
      <c r="R102" s="215"/>
      <c r="S102" s="215"/>
      <c r="T102" s="215"/>
      <c r="U102" s="21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215"/>
      <c r="R103" s="215"/>
      <c r="S103" s="215"/>
      <c r="T103" s="215"/>
      <c r="U103" s="21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215"/>
      <c r="R104" s="215"/>
      <c r="S104" s="215"/>
      <c r="T104" s="215"/>
      <c r="U104" s="21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215"/>
      <c r="R105" s="215"/>
      <c r="S105" s="215"/>
      <c r="T105" s="215"/>
      <c r="U105" s="21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215"/>
      <c r="R106" s="215"/>
      <c r="S106" s="215"/>
      <c r="T106" s="215"/>
      <c r="U106" s="21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215"/>
      <c r="R107" s="215"/>
      <c r="S107" s="215"/>
      <c r="T107" s="215"/>
      <c r="U107" s="21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215"/>
      <c r="R108" s="215"/>
      <c r="S108" s="215"/>
      <c r="T108" s="215"/>
      <c r="U108" s="21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215"/>
      <c r="R109" s="215"/>
      <c r="S109" s="215"/>
      <c r="T109" s="215"/>
      <c r="U109" s="21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215"/>
      <c r="R110" s="215"/>
      <c r="S110" s="215"/>
      <c r="T110" s="215"/>
      <c r="U110" s="21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215"/>
      <c r="R111" s="215"/>
      <c r="S111" s="215"/>
      <c r="T111" s="215"/>
      <c r="U111" s="21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215"/>
      <c r="R112" s="215"/>
      <c r="S112" s="215"/>
      <c r="T112" s="215"/>
      <c r="U112" s="21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215"/>
      <c r="R113" s="215"/>
      <c r="S113" s="215"/>
      <c r="T113" s="215"/>
      <c r="U113" s="21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215"/>
      <c r="R114" s="215"/>
      <c r="S114" s="215"/>
      <c r="T114" s="215"/>
      <c r="U114" s="21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215"/>
      <c r="R115" s="215"/>
      <c r="S115" s="215"/>
      <c r="T115" s="215"/>
      <c r="U115" s="2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215"/>
      <c r="R116" s="215"/>
      <c r="S116" s="215"/>
      <c r="T116" s="215"/>
      <c r="U116" s="21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215"/>
      <c r="R117" s="215"/>
      <c r="S117" s="215"/>
      <c r="T117" s="215"/>
      <c r="U117" s="21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215"/>
      <c r="R118" s="215"/>
      <c r="S118" s="215"/>
      <c r="T118" s="215"/>
      <c r="U118" s="21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215"/>
      <c r="R119" s="215"/>
      <c r="S119" s="215"/>
      <c r="T119" s="215"/>
      <c r="U119" s="21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215"/>
      <c r="R120" s="215"/>
      <c r="S120" s="215"/>
      <c r="T120" s="215"/>
      <c r="U120" s="21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215"/>
      <c r="R121" s="215"/>
      <c r="S121" s="215"/>
      <c r="T121" s="215"/>
      <c r="U121" s="21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215"/>
      <c r="R122" s="215"/>
      <c r="S122" s="215"/>
      <c r="T122" s="215"/>
      <c r="U122" s="21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215"/>
      <c r="R123" s="215"/>
      <c r="S123" s="215"/>
      <c r="T123" s="215"/>
      <c r="U123" s="21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215"/>
      <c r="R124" s="215"/>
      <c r="S124" s="215"/>
      <c r="T124" s="215"/>
      <c r="U124" s="21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215"/>
      <c r="R125" s="215"/>
      <c r="S125" s="215"/>
      <c r="T125" s="215"/>
      <c r="U125" s="21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215"/>
      <c r="R126" s="215"/>
      <c r="S126" s="215"/>
      <c r="T126" s="215"/>
      <c r="U126" s="21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215"/>
      <c r="R127" s="215"/>
      <c r="S127" s="215"/>
      <c r="T127" s="215"/>
      <c r="U127" s="21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215"/>
      <c r="R128" s="215"/>
      <c r="S128" s="215"/>
      <c r="T128" s="215"/>
      <c r="U128" s="21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215"/>
      <c r="R129" s="215"/>
      <c r="S129" s="215"/>
      <c r="T129" s="215"/>
      <c r="U129" s="21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215"/>
      <c r="R130" s="215"/>
      <c r="S130" s="215"/>
      <c r="T130" s="215"/>
      <c r="U130" s="21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215"/>
      <c r="R131" s="215"/>
      <c r="S131" s="215"/>
      <c r="T131" s="215"/>
      <c r="U131" s="21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215"/>
      <c r="R132" s="215"/>
      <c r="S132" s="215"/>
      <c r="T132" s="215"/>
      <c r="U132" s="21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215"/>
      <c r="R133" s="215"/>
      <c r="S133" s="215"/>
      <c r="T133" s="215"/>
      <c r="U133" s="21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215"/>
      <c r="R134" s="215"/>
      <c r="S134" s="215"/>
      <c r="T134" s="215"/>
      <c r="U134" s="21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215"/>
      <c r="R135" s="215"/>
      <c r="S135" s="215"/>
      <c r="T135" s="215"/>
      <c r="U135" s="21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215"/>
      <c r="R136" s="215"/>
      <c r="S136" s="215"/>
      <c r="T136" s="215"/>
      <c r="U136" s="21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215"/>
      <c r="R137" s="215"/>
      <c r="S137" s="215"/>
      <c r="T137" s="215"/>
      <c r="U137" s="21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215"/>
      <c r="R138" s="215"/>
      <c r="S138" s="215"/>
      <c r="T138" s="215"/>
      <c r="U138" s="21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215"/>
      <c r="R139" s="215"/>
      <c r="S139" s="215"/>
      <c r="T139" s="215"/>
      <c r="U139" s="21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215"/>
      <c r="R140" s="215"/>
      <c r="S140" s="215"/>
      <c r="T140" s="215"/>
      <c r="U140" s="21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215"/>
      <c r="R141" s="215"/>
      <c r="S141" s="215"/>
      <c r="T141" s="215"/>
      <c r="U141" s="21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215"/>
      <c r="R142" s="215"/>
      <c r="S142" s="215"/>
      <c r="T142" s="215"/>
      <c r="U142" s="21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215"/>
      <c r="R143" s="215"/>
      <c r="S143" s="215"/>
      <c r="T143" s="215"/>
      <c r="U143" s="21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215"/>
      <c r="R144" s="215"/>
      <c r="S144" s="215"/>
      <c r="T144" s="215"/>
      <c r="U144" s="21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215"/>
      <c r="R145" s="215"/>
      <c r="S145" s="215"/>
      <c r="T145" s="215"/>
      <c r="U145" s="21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215"/>
      <c r="R146" s="215"/>
      <c r="S146" s="215"/>
      <c r="T146" s="215"/>
      <c r="U146" s="21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215"/>
      <c r="R147" s="215"/>
      <c r="S147" s="215"/>
      <c r="T147" s="215"/>
      <c r="U147" s="21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215"/>
      <c r="R148" s="215"/>
      <c r="S148" s="215"/>
      <c r="T148" s="215"/>
      <c r="U148" s="21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215"/>
      <c r="R149" s="215"/>
      <c r="S149" s="215"/>
      <c r="T149" s="215"/>
      <c r="U149" s="21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215"/>
      <c r="R150" s="215"/>
      <c r="S150" s="215"/>
      <c r="T150" s="215"/>
      <c r="U150" s="21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215"/>
      <c r="R151" s="215"/>
      <c r="S151" s="215"/>
      <c r="T151" s="215"/>
      <c r="U151" s="21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215"/>
      <c r="R152" s="215"/>
      <c r="S152" s="215"/>
      <c r="T152" s="215"/>
      <c r="U152" s="21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215"/>
      <c r="R153" s="215"/>
      <c r="S153" s="215"/>
      <c r="T153" s="215"/>
      <c r="U153" s="21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215"/>
      <c r="R154" s="215"/>
      <c r="S154" s="215"/>
      <c r="T154" s="215"/>
      <c r="U154" s="21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215"/>
      <c r="R155" s="215"/>
      <c r="S155" s="215"/>
      <c r="T155" s="215"/>
      <c r="U155" s="21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215"/>
      <c r="R156" s="215"/>
      <c r="S156" s="215"/>
      <c r="T156" s="215"/>
      <c r="U156" s="21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215"/>
      <c r="R157" s="215"/>
      <c r="S157" s="215"/>
      <c r="T157" s="215"/>
      <c r="U157" s="21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215"/>
      <c r="R158" s="215"/>
      <c r="S158" s="215"/>
      <c r="T158" s="215"/>
      <c r="U158" s="21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215"/>
      <c r="R159" s="215"/>
      <c r="S159" s="215"/>
      <c r="T159" s="215"/>
      <c r="U159" s="21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215"/>
      <c r="R160" s="215"/>
      <c r="S160" s="215"/>
      <c r="T160" s="215"/>
      <c r="U160" s="21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215"/>
      <c r="R161" s="215"/>
      <c r="S161" s="215"/>
      <c r="T161" s="215"/>
      <c r="U161" s="215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215"/>
      <c r="R162" s="215"/>
      <c r="S162" s="215"/>
      <c r="T162" s="215"/>
      <c r="U162" s="21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215"/>
      <c r="R163" s="215"/>
      <c r="S163" s="215"/>
      <c r="T163" s="215"/>
      <c r="U163" s="21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215"/>
      <c r="R164" s="215"/>
      <c r="S164" s="215"/>
      <c r="T164" s="215"/>
      <c r="U164" s="21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215"/>
      <c r="R165" s="215"/>
      <c r="S165" s="215"/>
      <c r="T165" s="215"/>
      <c r="U165" s="21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215"/>
      <c r="R166" s="215"/>
      <c r="S166" s="215"/>
      <c r="T166" s="215"/>
      <c r="U166" s="21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215"/>
      <c r="R167" s="215"/>
      <c r="S167" s="215"/>
      <c r="T167" s="215"/>
      <c r="U167" s="21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215"/>
      <c r="R168" s="215"/>
      <c r="S168" s="215"/>
      <c r="T168" s="215"/>
      <c r="U168" s="21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215"/>
      <c r="R169" s="215"/>
      <c r="S169" s="215"/>
      <c r="T169" s="215"/>
      <c r="U169" s="21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215"/>
      <c r="R170" s="215"/>
      <c r="S170" s="215"/>
      <c r="T170" s="215"/>
      <c r="U170" s="21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215"/>
      <c r="R171" s="215"/>
      <c r="S171" s="215"/>
      <c r="T171" s="215"/>
      <c r="U171" s="21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215"/>
      <c r="R172" s="215"/>
      <c r="S172" s="215"/>
      <c r="T172" s="215"/>
      <c r="U172" s="21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215"/>
      <c r="R173" s="215"/>
      <c r="S173" s="215"/>
      <c r="T173" s="215"/>
      <c r="U173" s="21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215"/>
      <c r="R174" s="215"/>
      <c r="S174" s="215"/>
      <c r="T174" s="215"/>
      <c r="U174" s="21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215"/>
      <c r="R175" s="215"/>
      <c r="S175" s="215"/>
      <c r="T175" s="215"/>
      <c r="U175" s="21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215"/>
      <c r="R176" s="215"/>
      <c r="S176" s="215"/>
      <c r="T176" s="215"/>
      <c r="U176" s="21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215"/>
      <c r="R177" s="215"/>
      <c r="S177" s="215"/>
      <c r="T177" s="215"/>
      <c r="U177" s="21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215"/>
      <c r="R178" s="215"/>
      <c r="S178" s="215"/>
      <c r="T178" s="215"/>
      <c r="U178" s="21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215"/>
      <c r="R179" s="215"/>
      <c r="S179" s="215"/>
      <c r="T179" s="215"/>
      <c r="U179" s="21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215"/>
      <c r="R180" s="215"/>
      <c r="S180" s="215"/>
      <c r="T180" s="215"/>
      <c r="U180" s="215"/>
      <c r="V180"/>
      <c r="W180"/>
      <c r="X180"/>
      <c r="Y180"/>
      <c r="Z180"/>
      <c r="AA180"/>
      <c r="AB180"/>
      <c r="AC180"/>
      <c r="AD18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0"/>
  <sheetViews>
    <sheetView zoomScale="97" zoomScaleNormal="97" workbookViewId="0"/>
  </sheetViews>
  <sheetFormatPr defaultRowHeight="15" x14ac:dyDescent="0.25"/>
  <cols>
    <col min="1" max="1" width="0.7109375" style="157" customWidth="1"/>
    <col min="2" max="2" width="7.85546875" style="185" customWidth="1"/>
    <col min="3" max="3" width="8.140625" style="186" customWidth="1"/>
    <col min="4" max="4" width="6.85546875" style="185" customWidth="1"/>
    <col min="5" max="7" width="5.7109375" style="187" customWidth="1"/>
    <col min="8" max="8" width="10.7109375" style="187" customWidth="1"/>
    <col min="9" max="9" width="0.5703125" style="187" customWidth="1"/>
    <col min="10" max="12" width="5.7109375" style="187" customWidth="1"/>
    <col min="13" max="13" width="10.7109375" style="187" customWidth="1"/>
    <col min="14" max="16" width="5.7109375" style="187" customWidth="1"/>
    <col min="17" max="17" width="10" style="187" customWidth="1"/>
    <col min="18" max="18" width="6.140625" style="188" customWidth="1"/>
    <col min="19" max="19" width="5.85546875" style="188" customWidth="1"/>
    <col min="20" max="22" width="3.7109375" style="157" customWidth="1"/>
    <col min="23" max="23" width="0.5703125" style="187" customWidth="1"/>
    <col min="24" max="27" width="16.7109375" style="157" customWidth="1"/>
    <col min="28" max="28" width="14.7109375" style="157" customWidth="1"/>
    <col min="29" max="29" width="15.28515625" style="157" customWidth="1"/>
    <col min="30" max="30" width="16.5703125" style="157" customWidth="1"/>
    <col min="31" max="31" width="37.85546875" style="157" customWidth="1"/>
    <col min="32" max="32" width="24.28515625" style="157" customWidth="1"/>
    <col min="33" max="16384" width="9.140625" style="157"/>
  </cols>
  <sheetData>
    <row r="1" spans="1:33" s="141" customFormat="1" ht="23.1" customHeight="1" x14ac:dyDescent="0.3">
      <c r="A1" s="129"/>
      <c r="B1" s="130" t="s">
        <v>85</v>
      </c>
      <c r="C1" s="131"/>
      <c r="D1" s="132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4"/>
      <c r="S1" s="134"/>
      <c r="T1" s="132"/>
      <c r="U1" s="132"/>
      <c r="V1" s="132"/>
      <c r="W1" s="135"/>
      <c r="X1" s="136"/>
      <c r="Y1" s="136"/>
      <c r="Z1" s="136"/>
      <c r="AA1" s="136"/>
      <c r="AB1" s="137"/>
      <c r="AC1" s="138"/>
      <c r="AD1" s="139"/>
      <c r="AE1" s="139"/>
      <c r="AF1" s="139"/>
      <c r="AG1" s="140"/>
    </row>
    <row r="2" spans="1:33" s="146" customFormat="1" ht="20.100000000000001" customHeight="1" x14ac:dyDescent="0.25">
      <c r="A2" s="142"/>
      <c r="B2" s="254" t="s">
        <v>86</v>
      </c>
      <c r="C2" s="143"/>
      <c r="D2" s="255"/>
      <c r="E2" s="144" t="s">
        <v>87</v>
      </c>
      <c r="F2" s="145"/>
      <c r="G2" s="145"/>
      <c r="H2" s="144"/>
      <c r="I2" s="145"/>
      <c r="J2" s="144"/>
      <c r="K2" s="145"/>
      <c r="L2" s="144"/>
      <c r="M2" s="145"/>
      <c r="N2" s="145"/>
      <c r="O2" s="144"/>
      <c r="P2" s="145"/>
      <c r="Q2" s="143"/>
      <c r="R2" s="144"/>
      <c r="S2" s="144"/>
      <c r="T2" s="144"/>
      <c r="U2" s="144"/>
      <c r="V2" s="144"/>
      <c r="W2" s="12"/>
      <c r="X2" s="12"/>
      <c r="Y2" s="12"/>
      <c r="Z2" s="12"/>
      <c r="AA2" s="12"/>
      <c r="AB2" s="137"/>
      <c r="AC2" s="138"/>
      <c r="AD2" s="139"/>
      <c r="AE2" s="139"/>
      <c r="AF2" s="139"/>
    </row>
    <row r="3" spans="1:33" s="153" customFormat="1" ht="15" customHeight="1" x14ac:dyDescent="0.25">
      <c r="A3" s="147"/>
      <c r="B3" s="26" t="s">
        <v>88</v>
      </c>
      <c r="C3" s="71" t="s">
        <v>12</v>
      </c>
      <c r="D3" s="148"/>
      <c r="E3" s="149"/>
      <c r="F3" s="148"/>
      <c r="G3" s="148"/>
      <c r="H3" s="74"/>
      <c r="I3" s="150"/>
      <c r="J3" s="151" t="s">
        <v>14</v>
      </c>
      <c r="K3" s="73"/>
      <c r="L3" s="75"/>
      <c r="M3" s="74"/>
      <c r="N3" s="151" t="s">
        <v>15</v>
      </c>
      <c r="O3" s="73"/>
      <c r="P3" s="18"/>
      <c r="Q3" s="74"/>
      <c r="R3" s="152" t="s">
        <v>51</v>
      </c>
      <c r="S3" s="148"/>
      <c r="T3" s="70" t="s">
        <v>89</v>
      </c>
      <c r="U3" s="148"/>
      <c r="V3" s="74"/>
      <c r="W3" s="150"/>
      <c r="X3" s="86" t="s">
        <v>90</v>
      </c>
      <c r="Y3" s="148"/>
      <c r="Z3" s="148"/>
      <c r="AA3" s="148"/>
      <c r="AB3" s="137"/>
      <c r="AC3" s="138"/>
      <c r="AD3" s="139"/>
      <c r="AE3" s="139"/>
      <c r="AF3" s="139"/>
    </row>
    <row r="4" spans="1:33" ht="15" customHeight="1" x14ac:dyDescent="0.25">
      <c r="A4" s="147"/>
      <c r="B4" s="19" t="s">
        <v>0</v>
      </c>
      <c r="C4" s="17" t="s">
        <v>1</v>
      </c>
      <c r="D4" s="19" t="s">
        <v>4</v>
      </c>
      <c r="E4" s="19" t="s">
        <v>42</v>
      </c>
      <c r="F4" s="19" t="s">
        <v>37</v>
      </c>
      <c r="G4" s="16" t="s">
        <v>31</v>
      </c>
      <c r="H4" s="19" t="s">
        <v>91</v>
      </c>
      <c r="I4" s="31"/>
      <c r="J4" s="19" t="s">
        <v>42</v>
      </c>
      <c r="K4" s="19" t="s">
        <v>37</v>
      </c>
      <c r="L4" s="154" t="s">
        <v>31</v>
      </c>
      <c r="M4" s="19" t="s">
        <v>91</v>
      </c>
      <c r="N4" s="19" t="s">
        <v>42</v>
      </c>
      <c r="O4" s="19" t="s">
        <v>37</v>
      </c>
      <c r="P4" s="19" t="s">
        <v>31</v>
      </c>
      <c r="Q4" s="19" t="s">
        <v>91</v>
      </c>
      <c r="R4" s="75" t="s">
        <v>22</v>
      </c>
      <c r="S4" s="73" t="s">
        <v>23</v>
      </c>
      <c r="T4" s="16">
        <v>1</v>
      </c>
      <c r="U4" s="18">
        <v>2</v>
      </c>
      <c r="V4" s="19">
        <v>3</v>
      </c>
      <c r="W4" s="31"/>
      <c r="X4" s="17" t="s">
        <v>92</v>
      </c>
      <c r="Y4" s="155" t="s">
        <v>93</v>
      </c>
      <c r="Z4" s="155" t="s">
        <v>94</v>
      </c>
      <c r="AA4" s="156" t="s">
        <v>95</v>
      </c>
      <c r="AB4" s="137"/>
      <c r="AC4" s="138"/>
      <c r="AD4" s="139"/>
      <c r="AE4" s="139"/>
      <c r="AF4" s="139"/>
    </row>
    <row r="5" spans="1:33" ht="15" customHeight="1" x14ac:dyDescent="0.25">
      <c r="A5" s="147"/>
      <c r="B5" s="26">
        <v>2017</v>
      </c>
      <c r="C5" s="100" t="s">
        <v>96</v>
      </c>
      <c r="D5" s="26" t="s">
        <v>62</v>
      </c>
      <c r="E5" s="26">
        <v>16</v>
      </c>
      <c r="F5" s="26">
        <v>4</v>
      </c>
      <c r="G5" s="26">
        <v>12</v>
      </c>
      <c r="H5" s="33">
        <f>PRODUCT(F5/E5)</f>
        <v>0.25</v>
      </c>
      <c r="I5" s="31"/>
      <c r="J5" s="26"/>
      <c r="K5" s="26"/>
      <c r="L5" s="26"/>
      <c r="M5" s="33"/>
      <c r="N5" s="26"/>
      <c r="O5" s="26"/>
      <c r="P5" s="26"/>
      <c r="Q5" s="33"/>
      <c r="R5" s="30"/>
      <c r="S5" s="26"/>
      <c r="T5" s="28"/>
      <c r="U5" s="30"/>
      <c r="V5" s="26"/>
      <c r="W5" s="150"/>
      <c r="X5" s="100"/>
      <c r="Y5" s="100"/>
      <c r="Z5" s="100"/>
      <c r="AA5" s="11"/>
      <c r="AB5" s="137"/>
      <c r="AC5" s="138"/>
      <c r="AD5" s="139"/>
      <c r="AE5" s="139"/>
      <c r="AF5" s="139"/>
    </row>
    <row r="6" spans="1:33" ht="15" customHeight="1" x14ac:dyDescent="0.25">
      <c r="A6" s="147"/>
      <c r="B6" s="26">
        <v>2018</v>
      </c>
      <c r="C6" s="100" t="s">
        <v>100</v>
      </c>
      <c r="D6" s="26" t="s">
        <v>60</v>
      </c>
      <c r="E6" s="26">
        <v>32</v>
      </c>
      <c r="F6" s="26">
        <v>17</v>
      </c>
      <c r="G6" s="26">
        <v>15</v>
      </c>
      <c r="H6" s="33">
        <f>PRODUCT(F6/E6)</f>
        <v>0.53125</v>
      </c>
      <c r="I6" s="31"/>
      <c r="J6" s="26">
        <v>3</v>
      </c>
      <c r="K6" s="26">
        <v>0</v>
      </c>
      <c r="L6" s="26">
        <v>3</v>
      </c>
      <c r="M6" s="33">
        <v>0</v>
      </c>
      <c r="N6" s="26"/>
      <c r="O6" s="26"/>
      <c r="P6" s="26"/>
      <c r="Q6" s="33"/>
      <c r="R6" s="30"/>
      <c r="S6" s="26"/>
      <c r="T6" s="28"/>
      <c r="U6" s="30"/>
      <c r="V6" s="26"/>
      <c r="W6" s="150"/>
      <c r="X6" s="100" t="s">
        <v>203</v>
      </c>
      <c r="Y6" s="100"/>
      <c r="Z6" s="100"/>
      <c r="AA6" s="11"/>
      <c r="AB6" s="137"/>
      <c r="AC6" s="138"/>
      <c r="AD6" s="139"/>
      <c r="AE6" s="139"/>
      <c r="AF6" s="139"/>
    </row>
    <row r="7" spans="1:33" ht="15" customHeight="1" x14ac:dyDescent="0.25">
      <c r="A7" s="147"/>
      <c r="B7" s="26">
        <v>2019</v>
      </c>
      <c r="C7" s="100" t="s">
        <v>100</v>
      </c>
      <c r="D7" s="26" t="s">
        <v>127</v>
      </c>
      <c r="E7" s="26">
        <v>30</v>
      </c>
      <c r="F7" s="26">
        <v>8</v>
      </c>
      <c r="G7" s="26">
        <v>22</v>
      </c>
      <c r="H7" s="33">
        <f>PRODUCT(F7/E7)</f>
        <v>0.26666666666666666</v>
      </c>
      <c r="I7" s="31"/>
      <c r="J7" s="26"/>
      <c r="K7" s="26"/>
      <c r="L7" s="26"/>
      <c r="M7" s="33"/>
      <c r="N7" s="26"/>
      <c r="O7" s="26"/>
      <c r="P7" s="26"/>
      <c r="Q7" s="33"/>
      <c r="R7" s="30"/>
      <c r="S7" s="26"/>
      <c r="T7" s="28"/>
      <c r="U7" s="30"/>
      <c r="V7" s="26"/>
      <c r="W7" s="150"/>
      <c r="X7" s="100"/>
      <c r="Y7" s="100"/>
      <c r="Z7" s="100"/>
      <c r="AA7" s="11"/>
      <c r="AB7" s="137"/>
      <c r="AC7" s="138"/>
      <c r="AD7" s="139"/>
      <c r="AE7" s="139"/>
      <c r="AF7" s="139"/>
    </row>
    <row r="8" spans="1:33" ht="15" customHeight="1" x14ac:dyDescent="0.25">
      <c r="A8" s="147"/>
      <c r="B8" s="155" t="s">
        <v>7</v>
      </c>
      <c r="C8" s="158"/>
      <c r="D8" s="159"/>
      <c r="E8" s="154">
        <f>SUM(E5:E7)</f>
        <v>78</v>
      </c>
      <c r="F8" s="154">
        <f>SUM(F5:F7)</f>
        <v>29</v>
      </c>
      <c r="G8" s="154">
        <f>SUM(G5:G7)</f>
        <v>49</v>
      </c>
      <c r="H8" s="160">
        <f t="shared" ref="H8" si="0">PRODUCT(F8/E8)</f>
        <v>0.37179487179487181</v>
      </c>
      <c r="I8" s="31"/>
      <c r="J8" s="154">
        <f>SUM(J5:J7)</f>
        <v>3</v>
      </c>
      <c r="K8" s="154">
        <f>SUM(K5:K7)</f>
        <v>0</v>
      </c>
      <c r="L8" s="154">
        <f>SUM(L5:L7)</f>
        <v>3</v>
      </c>
      <c r="M8" s="160">
        <v>0</v>
      </c>
      <c r="N8" s="154">
        <f>SUM(N7:N7)</f>
        <v>0</v>
      </c>
      <c r="O8" s="154">
        <f>SUM(O7:O7)</f>
        <v>0</v>
      </c>
      <c r="P8" s="154">
        <f>SUM(P7:P7)</f>
        <v>0</v>
      </c>
      <c r="Q8" s="160">
        <v>0</v>
      </c>
      <c r="R8" s="154">
        <f>SUM(R7:R7)</f>
        <v>0</v>
      </c>
      <c r="S8" s="154">
        <f>SUM(S7:S7)</f>
        <v>0</v>
      </c>
      <c r="T8" s="154">
        <f>SUM(T7:T7)</f>
        <v>0</v>
      </c>
      <c r="U8" s="154">
        <f>SUM(U7:U7)</f>
        <v>0</v>
      </c>
      <c r="V8" s="154">
        <f>SUM(V7:V7)</f>
        <v>0</v>
      </c>
      <c r="W8" s="150"/>
      <c r="X8" s="161" t="s">
        <v>204</v>
      </c>
      <c r="Y8" s="161"/>
      <c r="Z8" s="161"/>
      <c r="AA8" s="80"/>
      <c r="AB8" s="137"/>
      <c r="AC8" s="138"/>
      <c r="AD8" s="139"/>
      <c r="AE8" s="139"/>
      <c r="AF8" s="139"/>
    </row>
    <row r="9" spans="1:33" s="153" customFormat="1" ht="15" customHeight="1" x14ac:dyDescent="0.25">
      <c r="A9" s="147"/>
      <c r="B9" s="162"/>
      <c r="C9" s="163"/>
      <c r="D9" s="164"/>
      <c r="E9" s="164"/>
      <c r="F9" s="164"/>
      <c r="G9" s="164"/>
      <c r="H9" s="164"/>
      <c r="I9" s="165"/>
      <c r="J9" s="164"/>
      <c r="K9" s="164"/>
      <c r="L9" s="164"/>
      <c r="M9" s="164"/>
      <c r="N9" s="164"/>
      <c r="O9" s="164"/>
      <c r="P9" s="164"/>
      <c r="Q9" s="164"/>
      <c r="R9" s="166"/>
      <c r="S9" s="166"/>
      <c r="T9" s="167"/>
      <c r="U9" s="167"/>
      <c r="V9" s="167"/>
      <c r="W9" s="167"/>
      <c r="X9" s="167"/>
      <c r="Y9" s="167"/>
      <c r="Z9" s="167"/>
      <c r="AA9" s="139"/>
      <c r="AB9" s="139"/>
      <c r="AC9" s="139"/>
      <c r="AD9" s="139"/>
      <c r="AE9" s="139"/>
      <c r="AF9" s="139"/>
      <c r="AG9" s="157"/>
    </row>
    <row r="10" spans="1:33" ht="15" customHeight="1" x14ac:dyDescent="0.25">
      <c r="A10" s="147"/>
      <c r="B10" s="70" t="s">
        <v>24</v>
      </c>
      <c r="C10" s="168"/>
      <c r="D10" s="169"/>
      <c r="E10" s="73" t="s">
        <v>42</v>
      </c>
      <c r="F10" s="73" t="s">
        <v>37</v>
      </c>
      <c r="G10" s="74" t="s">
        <v>31</v>
      </c>
      <c r="H10" s="73" t="s">
        <v>91</v>
      </c>
      <c r="I10" s="25"/>
      <c r="J10" s="170" t="s">
        <v>90</v>
      </c>
      <c r="K10" s="171"/>
      <c r="L10" s="171"/>
      <c r="M10" s="19" t="s">
        <v>97</v>
      </c>
      <c r="N10" s="19" t="s">
        <v>42</v>
      </c>
      <c r="O10" s="19" t="s">
        <v>37</v>
      </c>
      <c r="P10" s="19" t="s">
        <v>31</v>
      </c>
      <c r="Q10" s="19" t="s">
        <v>91</v>
      </c>
      <c r="R10" s="172"/>
      <c r="S10" s="173"/>
      <c r="T10" s="116"/>
      <c r="U10" s="116"/>
      <c r="V10" s="116"/>
      <c r="W10" s="116"/>
      <c r="X10" s="147" t="s">
        <v>98</v>
      </c>
      <c r="Y10" s="174" t="s">
        <v>99</v>
      </c>
      <c r="Z10" s="175"/>
      <c r="AA10" s="139"/>
      <c r="AB10" s="139"/>
      <c r="AC10" s="139"/>
      <c r="AD10" s="139"/>
      <c r="AE10" s="139"/>
      <c r="AF10" s="139"/>
    </row>
    <row r="11" spans="1:33" ht="15" customHeight="1" x14ac:dyDescent="0.2">
      <c r="A11" s="147"/>
      <c r="B11" s="176" t="s">
        <v>12</v>
      </c>
      <c r="C11" s="68"/>
      <c r="D11" s="177"/>
      <c r="E11" s="26">
        <f>PRODUCT(E8)</f>
        <v>78</v>
      </c>
      <c r="F11" s="26">
        <f>PRODUCT(F8)</f>
        <v>29</v>
      </c>
      <c r="G11" s="26">
        <f>PRODUCT(G8)</f>
        <v>49</v>
      </c>
      <c r="H11" s="33">
        <f>PRODUCT(F11/E11)</f>
        <v>0.37179487179487181</v>
      </c>
      <c r="I11" s="25"/>
      <c r="J11" s="176" t="s">
        <v>54</v>
      </c>
      <c r="K11" s="68"/>
      <c r="L11" s="68"/>
      <c r="M11" s="178" t="s">
        <v>204</v>
      </c>
      <c r="N11" s="26">
        <v>3</v>
      </c>
      <c r="O11" s="26">
        <v>0</v>
      </c>
      <c r="P11" s="26">
        <v>3</v>
      </c>
      <c r="Q11" s="33">
        <v>0</v>
      </c>
      <c r="R11" s="172"/>
      <c r="S11" s="172"/>
      <c r="T11" s="116"/>
      <c r="U11" s="116"/>
      <c r="V11" s="116"/>
      <c r="W11" s="116"/>
      <c r="X11" s="139"/>
      <c r="Y11" s="36" t="s">
        <v>205</v>
      </c>
      <c r="Z11" s="175"/>
      <c r="AA11" s="139"/>
      <c r="AB11" s="139"/>
      <c r="AC11" s="139"/>
      <c r="AD11" s="139"/>
      <c r="AE11" s="139"/>
      <c r="AF11" s="139"/>
    </row>
    <row r="12" spans="1:33" ht="15" customHeight="1" x14ac:dyDescent="0.25">
      <c r="A12" s="147"/>
      <c r="B12" s="179" t="s">
        <v>14</v>
      </c>
      <c r="C12" s="180"/>
      <c r="D12" s="181"/>
      <c r="E12" s="250">
        <f>SUM(J8)</f>
        <v>3</v>
      </c>
      <c r="F12" s="250">
        <f>SUM(K8)</f>
        <v>0</v>
      </c>
      <c r="G12" s="250">
        <f>SUM(L8)</f>
        <v>3</v>
      </c>
      <c r="H12" s="251">
        <f>PRODUCT(F12/E12)</f>
        <v>0</v>
      </c>
      <c r="I12" s="25"/>
      <c r="J12" s="182" t="s">
        <v>55</v>
      </c>
      <c r="K12" s="114"/>
      <c r="L12" s="114"/>
      <c r="M12" s="178"/>
      <c r="N12" s="26"/>
      <c r="O12" s="26"/>
      <c r="P12" s="26"/>
      <c r="Q12" s="33"/>
      <c r="R12" s="172"/>
      <c r="S12" s="172"/>
      <c r="T12" s="25"/>
      <c r="U12" s="25"/>
      <c r="V12" s="25"/>
      <c r="W12" s="31"/>
      <c r="X12" s="25"/>
      <c r="Y12" s="59"/>
      <c r="Z12" s="139"/>
      <c r="AA12" s="139"/>
      <c r="AB12" s="139"/>
      <c r="AC12" s="139"/>
      <c r="AD12" s="139"/>
      <c r="AE12" s="139"/>
      <c r="AF12" s="139"/>
    </row>
    <row r="13" spans="1:33" ht="15" customHeight="1" x14ac:dyDescent="0.25">
      <c r="A13" s="147"/>
      <c r="B13" s="176" t="s">
        <v>15</v>
      </c>
      <c r="C13" s="68"/>
      <c r="D13" s="177"/>
      <c r="E13" s="26"/>
      <c r="F13" s="26"/>
      <c r="G13" s="26"/>
      <c r="H13" s="33"/>
      <c r="I13" s="25"/>
      <c r="J13" s="176" t="s">
        <v>57</v>
      </c>
      <c r="K13" s="68"/>
      <c r="L13" s="12"/>
      <c r="M13" s="178"/>
      <c r="N13" s="26"/>
      <c r="O13" s="26"/>
      <c r="P13" s="26"/>
      <c r="Q13" s="33"/>
      <c r="R13" s="172"/>
      <c r="S13" s="172"/>
      <c r="T13" s="25"/>
      <c r="U13" s="25"/>
      <c r="V13" s="25"/>
      <c r="W13" s="31"/>
      <c r="X13" s="25"/>
      <c r="Y13" s="25"/>
      <c r="Z13" s="139"/>
      <c r="AA13" s="139"/>
      <c r="AB13" s="139"/>
      <c r="AC13" s="139"/>
      <c r="AD13" s="139"/>
      <c r="AE13" s="139"/>
      <c r="AF13" s="139"/>
    </row>
    <row r="14" spans="1:33" ht="15" customHeight="1" x14ac:dyDescent="0.2">
      <c r="A14" s="147"/>
      <c r="B14" s="86" t="s">
        <v>25</v>
      </c>
      <c r="C14" s="21"/>
      <c r="D14" s="183"/>
      <c r="E14" s="19">
        <f>SUM(E11:E13)</f>
        <v>81</v>
      </c>
      <c r="F14" s="19">
        <f>SUM(F11:F13)</f>
        <v>29</v>
      </c>
      <c r="G14" s="19">
        <f>SUM(G11:G13)</f>
        <v>52</v>
      </c>
      <c r="H14" s="34">
        <f>PRODUCT(F14/E14)</f>
        <v>0.35802469135802467</v>
      </c>
      <c r="I14" s="25"/>
      <c r="J14" s="86" t="s">
        <v>25</v>
      </c>
      <c r="K14" s="183"/>
      <c r="L14" s="183"/>
      <c r="M14" s="19"/>
      <c r="N14" s="19">
        <f t="shared" ref="N14:P14" si="1">SUM(N11:N13)</f>
        <v>3</v>
      </c>
      <c r="O14" s="19">
        <f t="shared" si="1"/>
        <v>0</v>
      </c>
      <c r="P14" s="19">
        <f t="shared" si="1"/>
        <v>3</v>
      </c>
      <c r="Q14" s="34">
        <f>PRODUCT(O14/N14)</f>
        <v>0</v>
      </c>
      <c r="R14" s="172"/>
      <c r="S14" s="172"/>
      <c r="T14" s="25"/>
      <c r="U14" s="25"/>
      <c r="V14" s="25"/>
      <c r="W14" s="25"/>
      <c r="X14" s="25"/>
      <c r="Y14" s="25"/>
      <c r="Z14" s="139"/>
      <c r="AA14" s="139"/>
      <c r="AB14" s="139"/>
      <c r="AC14" s="139"/>
      <c r="AD14" s="139"/>
      <c r="AE14" s="139"/>
      <c r="AF14" s="139"/>
    </row>
    <row r="15" spans="1:33" s="184" customFormat="1" ht="15" customHeight="1" x14ac:dyDescent="0.2">
      <c r="A15" s="147"/>
      <c r="B15" s="147"/>
      <c r="C15" s="59"/>
      <c r="D15" s="175"/>
      <c r="E15" s="147"/>
      <c r="F15" s="25"/>
      <c r="G15" s="25"/>
      <c r="H15" s="25"/>
      <c r="I15" s="116"/>
      <c r="J15" s="147"/>
      <c r="K15" s="25"/>
      <c r="L15" s="25"/>
      <c r="M15" s="25"/>
      <c r="N15" s="147"/>
      <c r="O15" s="25"/>
      <c r="P15" s="25"/>
      <c r="Q15" s="25"/>
      <c r="R15" s="172"/>
      <c r="S15" s="172"/>
      <c r="T15" s="147"/>
      <c r="U15" s="147"/>
      <c r="V15" s="147"/>
      <c r="W15" s="25"/>
      <c r="X15" s="25"/>
      <c r="Y15" s="139"/>
      <c r="Z15" s="139"/>
      <c r="AA15" s="139"/>
      <c r="AB15" s="139"/>
      <c r="AC15" s="139"/>
      <c r="AD15" s="139"/>
      <c r="AE15" s="139"/>
      <c r="AF15" s="139"/>
      <c r="AG15" s="157"/>
    </row>
    <row r="16" spans="1:33" s="184" customFormat="1" ht="15" customHeight="1" x14ac:dyDescent="0.2">
      <c r="A16" s="147"/>
      <c r="B16" s="147"/>
      <c r="C16" s="59"/>
      <c r="D16" s="175"/>
      <c r="E16" s="147"/>
      <c r="F16" s="25"/>
      <c r="G16" s="25"/>
      <c r="H16" s="25"/>
      <c r="I16" s="116"/>
      <c r="J16" s="147"/>
      <c r="K16" s="25"/>
      <c r="L16" s="25"/>
      <c r="M16" s="25"/>
      <c r="N16" s="147"/>
      <c r="O16" s="25"/>
      <c r="P16" s="25"/>
      <c r="Q16" s="25"/>
      <c r="R16" s="172"/>
      <c r="S16" s="172"/>
      <c r="T16" s="147"/>
      <c r="U16" s="147"/>
      <c r="V16" s="147"/>
      <c r="W16" s="25"/>
      <c r="X16" s="25"/>
      <c r="Y16" s="139"/>
      <c r="Z16" s="139"/>
      <c r="AA16" s="139"/>
      <c r="AB16" s="139"/>
      <c r="AC16" s="139"/>
      <c r="AD16" s="139"/>
      <c r="AE16" s="139"/>
      <c r="AF16" s="139"/>
      <c r="AG16" s="157"/>
    </row>
    <row r="17" spans="1:33" s="184" customFormat="1" ht="15" customHeight="1" x14ac:dyDescent="0.2">
      <c r="A17" s="147"/>
      <c r="B17" s="147"/>
      <c r="C17" s="59"/>
      <c r="D17" s="175"/>
      <c r="E17" s="147"/>
      <c r="F17" s="25"/>
      <c r="G17" s="25"/>
      <c r="H17" s="25"/>
      <c r="I17" s="116"/>
      <c r="J17" s="147"/>
      <c r="K17" s="25"/>
      <c r="L17" s="25"/>
      <c r="M17" s="25"/>
      <c r="N17" s="147"/>
      <c r="O17" s="25"/>
      <c r="P17" s="25"/>
      <c r="Q17" s="25"/>
      <c r="R17" s="172"/>
      <c r="S17" s="172"/>
      <c r="T17" s="147"/>
      <c r="U17" s="147"/>
      <c r="V17" s="147"/>
      <c r="W17" s="25"/>
      <c r="X17" s="25"/>
      <c r="Y17" s="139"/>
      <c r="Z17" s="139"/>
      <c r="AA17" s="139"/>
      <c r="AB17" s="139"/>
      <c r="AC17" s="139"/>
      <c r="AD17" s="139"/>
      <c r="AE17" s="139"/>
      <c r="AF17" s="139"/>
      <c r="AG17" s="157"/>
    </row>
    <row r="18" spans="1:33" s="184" customFormat="1" ht="15" customHeight="1" x14ac:dyDescent="0.2">
      <c r="A18" s="147"/>
      <c r="B18" s="147"/>
      <c r="C18" s="59"/>
      <c r="D18" s="175"/>
      <c r="E18" s="147"/>
      <c r="F18" s="25"/>
      <c r="G18" s="25"/>
      <c r="H18" s="25"/>
      <c r="I18" s="116"/>
      <c r="J18" s="147"/>
      <c r="K18" s="25"/>
      <c r="L18" s="25"/>
      <c r="M18" s="25"/>
      <c r="N18" s="147"/>
      <c r="O18" s="25"/>
      <c r="P18" s="25"/>
      <c r="Q18" s="25"/>
      <c r="R18" s="172"/>
      <c r="S18" s="172"/>
      <c r="T18" s="147"/>
      <c r="U18" s="147"/>
      <c r="V18" s="147"/>
      <c r="W18" s="25"/>
      <c r="X18" s="25"/>
      <c r="Y18" s="139"/>
      <c r="Z18" s="139"/>
      <c r="AA18" s="139"/>
      <c r="AB18" s="139"/>
      <c r="AC18" s="139"/>
      <c r="AD18" s="139"/>
      <c r="AE18" s="139"/>
      <c r="AF18" s="139"/>
      <c r="AG18" s="157"/>
    </row>
    <row r="19" spans="1:33" s="184" customFormat="1" ht="15" customHeight="1" x14ac:dyDescent="0.2">
      <c r="A19" s="147"/>
      <c r="B19" s="147"/>
      <c r="C19" s="59"/>
      <c r="D19" s="175"/>
      <c r="E19" s="147"/>
      <c r="F19" s="25"/>
      <c r="G19" s="25"/>
      <c r="H19" s="25"/>
      <c r="I19" s="116"/>
      <c r="J19" s="147"/>
      <c r="K19" s="25"/>
      <c r="L19" s="25"/>
      <c r="M19" s="25"/>
      <c r="N19" s="147"/>
      <c r="O19" s="25"/>
      <c r="P19" s="25"/>
      <c r="Q19" s="25"/>
      <c r="R19" s="172"/>
      <c r="S19" s="172"/>
      <c r="T19" s="147"/>
      <c r="U19" s="147"/>
      <c r="V19" s="147"/>
      <c r="W19" s="25"/>
      <c r="X19" s="25"/>
      <c r="Y19" s="139"/>
      <c r="Z19" s="139"/>
      <c r="AA19" s="139"/>
      <c r="AB19" s="139"/>
      <c r="AC19" s="139"/>
      <c r="AD19" s="139"/>
      <c r="AE19" s="139"/>
      <c r="AF19" s="139"/>
      <c r="AG19" s="157"/>
    </row>
    <row r="20" spans="1:33" s="184" customFormat="1" ht="15" customHeight="1" x14ac:dyDescent="0.2">
      <c r="A20" s="147"/>
      <c r="B20" s="147"/>
      <c r="C20" s="59"/>
      <c r="D20" s="175"/>
      <c r="E20" s="147"/>
      <c r="F20" s="25"/>
      <c r="G20" s="25"/>
      <c r="H20" s="25"/>
      <c r="I20" s="116"/>
      <c r="J20" s="147"/>
      <c r="K20" s="25"/>
      <c r="L20" s="25"/>
      <c r="M20" s="25"/>
      <c r="N20" s="147"/>
      <c r="O20" s="25"/>
      <c r="P20" s="25"/>
      <c r="Q20" s="25"/>
      <c r="R20" s="172"/>
      <c r="S20" s="172"/>
      <c r="T20" s="147"/>
      <c r="U20" s="147"/>
      <c r="V20" s="147"/>
      <c r="W20" s="25"/>
      <c r="X20" s="25"/>
      <c r="Y20" s="139"/>
      <c r="Z20" s="139"/>
      <c r="AA20" s="139"/>
      <c r="AB20" s="139"/>
      <c r="AC20" s="139"/>
      <c r="AD20" s="139"/>
      <c r="AE20" s="139"/>
      <c r="AF20" s="139"/>
      <c r="AG20" s="157"/>
    </row>
    <row r="21" spans="1:33" s="184" customFormat="1" ht="15" customHeight="1" x14ac:dyDescent="0.2">
      <c r="A21" s="147"/>
      <c r="B21" s="147"/>
      <c r="C21" s="59"/>
      <c r="D21" s="175"/>
      <c r="E21" s="147"/>
      <c r="F21" s="25"/>
      <c r="G21" s="25"/>
      <c r="H21" s="25"/>
      <c r="I21" s="116"/>
      <c r="J21" s="147"/>
      <c r="K21" s="25"/>
      <c r="L21" s="25"/>
      <c r="M21" s="25"/>
      <c r="N21" s="147"/>
      <c r="O21" s="25"/>
      <c r="P21" s="25"/>
      <c r="Q21" s="25"/>
      <c r="R21" s="172"/>
      <c r="S21" s="172"/>
      <c r="T21" s="147"/>
      <c r="U21" s="147"/>
      <c r="V21" s="147"/>
      <c r="W21" s="25"/>
      <c r="X21" s="25"/>
      <c r="Y21" s="139"/>
      <c r="Z21" s="139"/>
      <c r="AA21" s="139"/>
      <c r="AB21" s="139"/>
      <c r="AC21" s="139"/>
      <c r="AD21" s="139"/>
      <c r="AE21" s="139"/>
      <c r="AF21" s="139"/>
      <c r="AG21" s="157"/>
    </row>
    <row r="22" spans="1:33" s="184" customFormat="1" ht="15" customHeight="1" x14ac:dyDescent="0.2">
      <c r="A22" s="147"/>
      <c r="B22" s="147"/>
      <c r="C22" s="59"/>
      <c r="D22" s="175"/>
      <c r="E22" s="147"/>
      <c r="F22" s="25"/>
      <c r="G22" s="25"/>
      <c r="H22" s="25"/>
      <c r="I22" s="116"/>
      <c r="J22" s="147"/>
      <c r="K22" s="25"/>
      <c r="L22" s="25"/>
      <c r="M22" s="25"/>
      <c r="N22" s="147"/>
      <c r="O22" s="25"/>
      <c r="P22" s="25"/>
      <c r="Q22" s="25"/>
      <c r="R22" s="116"/>
      <c r="S22" s="116"/>
      <c r="T22" s="147"/>
      <c r="U22" s="147"/>
      <c r="V22" s="147"/>
      <c r="W22" s="25"/>
      <c r="X22" s="25"/>
      <c r="Y22" s="139"/>
      <c r="Z22" s="139"/>
      <c r="AA22" s="139"/>
      <c r="AB22" s="139"/>
      <c r="AC22" s="139"/>
      <c r="AD22" s="139"/>
      <c r="AE22" s="139"/>
      <c r="AF22" s="139"/>
      <c r="AG22" s="157"/>
    </row>
    <row r="23" spans="1:33" s="184" customFormat="1" ht="15" customHeight="1" x14ac:dyDescent="0.2">
      <c r="A23" s="147"/>
      <c r="B23" s="147"/>
      <c r="C23" s="59"/>
      <c r="D23" s="175"/>
      <c r="E23" s="147"/>
      <c r="F23" s="25"/>
      <c r="G23" s="25"/>
      <c r="H23" s="25"/>
      <c r="I23" s="116"/>
      <c r="J23" s="147"/>
      <c r="K23" s="25"/>
      <c r="L23" s="25"/>
      <c r="M23" s="25"/>
      <c r="N23" s="147"/>
      <c r="O23" s="25"/>
      <c r="P23" s="25"/>
      <c r="Q23" s="25"/>
      <c r="R23" s="172"/>
      <c r="S23" s="172"/>
      <c r="T23" s="147"/>
      <c r="U23" s="147"/>
      <c r="V23" s="147"/>
      <c r="W23" s="25"/>
      <c r="X23" s="25"/>
      <c r="Y23" s="139"/>
      <c r="Z23" s="139"/>
      <c r="AA23" s="139"/>
      <c r="AB23" s="139"/>
      <c r="AC23" s="139"/>
      <c r="AD23" s="139"/>
      <c r="AE23" s="139"/>
      <c r="AF23" s="139"/>
      <c r="AG23" s="157"/>
    </row>
    <row r="24" spans="1:33" s="184" customFormat="1" ht="15" customHeight="1" x14ac:dyDescent="0.2">
      <c r="A24" s="147"/>
      <c r="B24" s="147"/>
      <c r="C24" s="59"/>
      <c r="D24" s="175"/>
      <c r="E24" s="147"/>
      <c r="F24" s="25"/>
      <c r="G24" s="25"/>
      <c r="H24" s="25"/>
      <c r="I24" s="116"/>
      <c r="J24" s="147"/>
      <c r="K24" s="25"/>
      <c r="L24" s="25"/>
      <c r="M24" s="25"/>
      <c r="N24" s="147"/>
      <c r="O24" s="25"/>
      <c r="P24" s="25"/>
      <c r="Q24" s="25"/>
      <c r="R24" s="172"/>
      <c r="S24" s="172"/>
      <c r="T24" s="147"/>
      <c r="U24" s="147"/>
      <c r="V24" s="147"/>
      <c r="W24" s="25"/>
      <c r="X24" s="25"/>
      <c r="Y24" s="139"/>
      <c r="Z24" s="139"/>
      <c r="AA24" s="139"/>
      <c r="AB24" s="139"/>
      <c r="AC24" s="139"/>
      <c r="AD24" s="139"/>
      <c r="AE24" s="139"/>
      <c r="AF24" s="139"/>
      <c r="AG24" s="157"/>
    </row>
    <row r="25" spans="1:33" s="184" customFormat="1" ht="15" customHeight="1" x14ac:dyDescent="0.2">
      <c r="A25" s="147"/>
      <c r="B25" s="147"/>
      <c r="C25" s="59"/>
      <c r="D25" s="175"/>
      <c r="E25" s="147"/>
      <c r="F25" s="25"/>
      <c r="G25" s="25"/>
      <c r="H25" s="25"/>
      <c r="I25" s="116"/>
      <c r="J25" s="147"/>
      <c r="K25" s="25"/>
      <c r="L25" s="25"/>
      <c r="M25" s="25"/>
      <c r="N25" s="147"/>
      <c r="O25" s="25"/>
      <c r="P25" s="25"/>
      <c r="Q25" s="25"/>
      <c r="R25" s="172"/>
      <c r="S25" s="172"/>
      <c r="T25" s="147"/>
      <c r="U25" s="147"/>
      <c r="V25" s="147"/>
      <c r="W25" s="25"/>
      <c r="X25" s="25"/>
      <c r="Y25" s="139"/>
      <c r="Z25" s="139"/>
      <c r="AA25" s="139"/>
      <c r="AB25" s="139"/>
      <c r="AC25" s="139"/>
      <c r="AD25" s="139"/>
      <c r="AE25" s="139"/>
      <c r="AF25" s="139"/>
      <c r="AG25" s="157"/>
    </row>
    <row r="26" spans="1:33" ht="15" customHeight="1" x14ac:dyDescent="0.2">
      <c r="A26" s="147"/>
      <c r="B26" s="147"/>
      <c r="C26" s="59"/>
      <c r="D26" s="175"/>
      <c r="E26" s="147"/>
      <c r="F26" s="25"/>
      <c r="G26" s="25"/>
      <c r="H26" s="25"/>
      <c r="I26" s="116"/>
      <c r="J26" s="147"/>
      <c r="K26" s="25"/>
      <c r="L26" s="25"/>
      <c r="M26" s="25"/>
      <c r="N26" s="147"/>
      <c r="O26" s="25"/>
      <c r="P26" s="25"/>
      <c r="Q26" s="25"/>
      <c r="R26" s="172"/>
      <c r="S26" s="172"/>
      <c r="T26" s="147"/>
      <c r="U26" s="147"/>
      <c r="V26" s="147"/>
      <c r="W26" s="25"/>
      <c r="X26" s="25"/>
      <c r="Y26" s="139"/>
      <c r="Z26" s="139"/>
      <c r="AA26" s="139"/>
      <c r="AB26" s="139"/>
      <c r="AC26" s="139"/>
      <c r="AD26" s="139"/>
      <c r="AE26" s="139"/>
      <c r="AF26" s="139"/>
    </row>
    <row r="27" spans="1:33" ht="15" customHeight="1" x14ac:dyDescent="0.2">
      <c r="A27" s="147"/>
      <c r="B27" s="147"/>
      <c r="C27" s="59"/>
      <c r="D27" s="175"/>
      <c r="E27" s="147"/>
      <c r="F27" s="25"/>
      <c r="G27" s="25"/>
      <c r="H27" s="25"/>
      <c r="I27" s="116"/>
      <c r="J27" s="147"/>
      <c r="K27" s="25"/>
      <c r="L27" s="25"/>
      <c r="M27" s="25"/>
      <c r="N27" s="147"/>
      <c r="O27" s="25"/>
      <c r="P27" s="25"/>
      <c r="Q27" s="25"/>
      <c r="R27" s="172"/>
      <c r="S27" s="172"/>
      <c r="T27" s="147"/>
      <c r="U27" s="147"/>
      <c r="V27" s="147"/>
      <c r="W27" s="25"/>
      <c r="X27" s="25"/>
      <c r="Y27" s="139"/>
      <c r="Z27" s="139"/>
      <c r="AA27" s="139"/>
      <c r="AB27" s="139"/>
      <c r="AC27" s="139"/>
      <c r="AD27" s="139"/>
      <c r="AE27" s="139"/>
      <c r="AF27" s="139"/>
    </row>
    <row r="28" spans="1:33" ht="15" customHeight="1" x14ac:dyDescent="0.2">
      <c r="A28" s="147"/>
      <c r="B28" s="147"/>
      <c r="C28" s="59"/>
      <c r="D28" s="175"/>
      <c r="E28" s="147"/>
      <c r="F28" s="25"/>
      <c r="G28" s="25"/>
      <c r="H28" s="25"/>
      <c r="I28" s="116"/>
      <c r="J28" s="147"/>
      <c r="K28" s="25"/>
      <c r="L28" s="25"/>
      <c r="M28" s="25"/>
      <c r="N28" s="147"/>
      <c r="O28" s="25"/>
      <c r="P28" s="25"/>
      <c r="Q28" s="25"/>
      <c r="R28" s="172"/>
      <c r="S28" s="172"/>
      <c r="T28" s="147"/>
      <c r="U28" s="147"/>
      <c r="V28" s="147"/>
      <c r="W28" s="25"/>
      <c r="X28" s="25"/>
      <c r="Y28" s="139"/>
      <c r="Z28" s="139"/>
      <c r="AA28" s="139"/>
      <c r="AB28" s="139"/>
      <c r="AC28" s="139"/>
      <c r="AD28" s="139"/>
      <c r="AE28" s="139"/>
      <c r="AF28" s="139"/>
    </row>
    <row r="29" spans="1:33" ht="15" customHeight="1" x14ac:dyDescent="0.2">
      <c r="A29" s="147"/>
      <c r="B29" s="147"/>
      <c r="C29" s="59"/>
      <c r="D29" s="175"/>
      <c r="E29" s="147"/>
      <c r="F29" s="25"/>
      <c r="G29" s="25"/>
      <c r="H29" s="25"/>
      <c r="I29" s="116"/>
      <c r="J29" s="147"/>
      <c r="K29" s="25"/>
      <c r="L29" s="25"/>
      <c r="M29" s="25"/>
      <c r="N29" s="147"/>
      <c r="O29" s="25"/>
      <c r="P29" s="25"/>
      <c r="Q29" s="25"/>
      <c r="R29" s="172"/>
      <c r="S29" s="172"/>
      <c r="T29" s="147"/>
      <c r="U29" s="147"/>
      <c r="V29" s="147"/>
      <c r="W29" s="25"/>
      <c r="X29" s="25"/>
      <c r="Y29" s="139"/>
      <c r="Z29" s="139"/>
      <c r="AA29" s="139"/>
      <c r="AB29" s="139"/>
      <c r="AC29" s="139"/>
      <c r="AD29" s="139"/>
      <c r="AE29" s="139"/>
      <c r="AF29" s="139"/>
    </row>
    <row r="30" spans="1:33" s="184" customFormat="1" ht="15" customHeight="1" x14ac:dyDescent="0.2">
      <c r="A30" s="147"/>
      <c r="B30" s="147"/>
      <c r="C30" s="59"/>
      <c r="D30" s="175"/>
      <c r="E30" s="147"/>
      <c r="F30" s="25"/>
      <c r="G30" s="25"/>
      <c r="H30" s="25"/>
      <c r="I30" s="116"/>
      <c r="J30" s="147"/>
      <c r="K30" s="25"/>
      <c r="L30" s="25"/>
      <c r="M30" s="25"/>
      <c r="N30" s="147"/>
      <c r="O30" s="25"/>
      <c r="P30" s="25"/>
      <c r="Q30" s="25"/>
      <c r="R30" s="172"/>
      <c r="S30" s="172"/>
      <c r="T30" s="147"/>
      <c r="U30" s="147"/>
      <c r="V30" s="147"/>
      <c r="W30" s="25"/>
      <c r="X30" s="25"/>
      <c r="Y30" s="139"/>
      <c r="Z30" s="139"/>
      <c r="AA30" s="139"/>
      <c r="AB30" s="139"/>
      <c r="AC30" s="139"/>
      <c r="AD30" s="139"/>
      <c r="AE30" s="139"/>
      <c r="AF30" s="139"/>
      <c r="AG30" s="157"/>
    </row>
    <row r="31" spans="1:33" s="184" customFormat="1" ht="15" customHeight="1" x14ac:dyDescent="0.2">
      <c r="A31" s="147"/>
      <c r="B31" s="147"/>
      <c r="C31" s="59"/>
      <c r="D31" s="175"/>
      <c r="E31" s="147"/>
      <c r="F31" s="25"/>
      <c r="G31" s="25"/>
      <c r="H31" s="25"/>
      <c r="I31" s="116"/>
      <c r="J31" s="147"/>
      <c r="K31" s="25"/>
      <c r="L31" s="25"/>
      <c r="M31" s="25"/>
      <c r="N31" s="147"/>
      <c r="O31" s="25"/>
      <c r="P31" s="25"/>
      <c r="Q31" s="25"/>
      <c r="R31" s="172"/>
      <c r="S31" s="172"/>
      <c r="T31" s="147"/>
      <c r="U31" s="147"/>
      <c r="V31" s="147"/>
      <c r="W31" s="25"/>
      <c r="X31" s="25"/>
      <c r="Y31" s="139"/>
      <c r="Z31" s="139"/>
      <c r="AA31" s="139"/>
      <c r="AB31" s="139"/>
      <c r="AC31" s="139"/>
      <c r="AD31" s="139"/>
      <c r="AE31" s="139"/>
      <c r="AF31" s="139"/>
      <c r="AG31" s="157"/>
    </row>
    <row r="32" spans="1:33" s="184" customFormat="1" ht="15" customHeight="1" x14ac:dyDescent="0.2">
      <c r="A32" s="147"/>
      <c r="B32" s="147"/>
      <c r="C32" s="59"/>
      <c r="D32" s="175"/>
      <c r="E32" s="147"/>
      <c r="F32" s="25"/>
      <c r="G32" s="25"/>
      <c r="H32" s="25"/>
      <c r="I32" s="116"/>
      <c r="J32" s="147"/>
      <c r="K32" s="25"/>
      <c r="L32" s="25"/>
      <c r="M32" s="25"/>
      <c r="N32" s="147"/>
      <c r="O32" s="25"/>
      <c r="P32" s="25"/>
      <c r="Q32" s="25"/>
      <c r="R32" s="172"/>
      <c r="S32" s="172"/>
      <c r="T32" s="147"/>
      <c r="U32" s="147"/>
      <c r="V32" s="147"/>
      <c r="W32" s="25"/>
      <c r="X32" s="25"/>
      <c r="Y32" s="139"/>
      <c r="Z32" s="139"/>
      <c r="AA32" s="139"/>
      <c r="AB32" s="139"/>
      <c r="AC32" s="139"/>
      <c r="AD32" s="139"/>
      <c r="AE32" s="139"/>
      <c r="AF32" s="139"/>
      <c r="AG32" s="157"/>
    </row>
    <row r="33" spans="1:33" s="184" customFormat="1" ht="15" customHeight="1" x14ac:dyDescent="0.2">
      <c r="A33" s="147"/>
      <c r="B33" s="147"/>
      <c r="C33" s="59"/>
      <c r="D33" s="175"/>
      <c r="E33" s="147"/>
      <c r="F33" s="25"/>
      <c r="G33" s="25"/>
      <c r="H33" s="25"/>
      <c r="I33" s="116"/>
      <c r="J33" s="147"/>
      <c r="K33" s="25"/>
      <c r="L33" s="25"/>
      <c r="M33" s="25"/>
      <c r="N33" s="147"/>
      <c r="O33" s="25"/>
      <c r="P33" s="25"/>
      <c r="Q33" s="25"/>
      <c r="R33" s="172"/>
      <c r="S33" s="172"/>
      <c r="T33" s="147"/>
      <c r="U33" s="147"/>
      <c r="V33" s="147"/>
      <c r="W33" s="25"/>
      <c r="X33" s="25"/>
      <c r="Y33" s="139"/>
      <c r="Z33" s="139"/>
      <c r="AA33" s="139"/>
      <c r="AB33" s="139"/>
      <c r="AC33" s="139"/>
      <c r="AD33" s="139"/>
      <c r="AE33" s="139"/>
      <c r="AF33" s="139"/>
      <c r="AG33" s="157"/>
    </row>
    <row r="34" spans="1:33" s="184" customFormat="1" ht="15" customHeight="1" x14ac:dyDescent="0.2">
      <c r="A34" s="147"/>
      <c r="B34" s="147"/>
      <c r="C34" s="59"/>
      <c r="D34" s="175"/>
      <c r="E34" s="147"/>
      <c r="F34" s="25"/>
      <c r="G34" s="25"/>
      <c r="H34" s="25"/>
      <c r="I34" s="116"/>
      <c r="J34" s="147"/>
      <c r="K34" s="25"/>
      <c r="L34" s="25"/>
      <c r="M34" s="25"/>
      <c r="N34" s="147"/>
      <c r="O34" s="25"/>
      <c r="P34" s="25"/>
      <c r="Q34" s="25"/>
      <c r="R34" s="172"/>
      <c r="S34" s="172"/>
      <c r="T34" s="147"/>
      <c r="U34" s="147"/>
      <c r="V34" s="147"/>
      <c r="W34" s="25"/>
      <c r="X34" s="25"/>
      <c r="Y34" s="139"/>
      <c r="Z34" s="139"/>
      <c r="AA34" s="139"/>
      <c r="AB34" s="139"/>
      <c r="AC34" s="139"/>
      <c r="AD34" s="139"/>
      <c r="AE34" s="139"/>
      <c r="AF34" s="139"/>
      <c r="AG34" s="157"/>
    </row>
    <row r="35" spans="1:33" s="184" customFormat="1" ht="15" customHeight="1" x14ac:dyDescent="0.2">
      <c r="A35" s="147"/>
      <c r="B35" s="147"/>
      <c r="C35" s="59"/>
      <c r="D35" s="175"/>
      <c r="E35" s="147"/>
      <c r="F35" s="25"/>
      <c r="G35" s="25"/>
      <c r="H35" s="25"/>
      <c r="I35" s="116"/>
      <c r="J35" s="147"/>
      <c r="K35" s="25"/>
      <c r="L35" s="25"/>
      <c r="M35" s="25"/>
      <c r="N35" s="147"/>
      <c r="O35" s="25"/>
      <c r="P35" s="25"/>
      <c r="Q35" s="25"/>
      <c r="R35" s="172"/>
      <c r="S35" s="172"/>
      <c r="T35" s="147"/>
      <c r="U35" s="147"/>
      <c r="V35" s="147"/>
      <c r="W35" s="25"/>
      <c r="X35" s="25"/>
      <c r="Y35" s="139"/>
      <c r="Z35" s="139"/>
      <c r="AA35" s="139"/>
      <c r="AB35" s="139"/>
      <c r="AC35" s="139"/>
      <c r="AD35" s="139"/>
      <c r="AE35" s="139"/>
      <c r="AF35" s="139"/>
      <c r="AG35" s="157"/>
    </row>
    <row r="36" spans="1:33" s="184" customFormat="1" ht="15" customHeight="1" x14ac:dyDescent="0.2">
      <c r="A36" s="147"/>
      <c r="B36" s="147"/>
      <c r="C36" s="59"/>
      <c r="D36" s="175"/>
      <c r="E36" s="147"/>
      <c r="F36" s="25"/>
      <c r="G36" s="25"/>
      <c r="H36" s="25"/>
      <c r="I36" s="116"/>
      <c r="J36" s="147"/>
      <c r="K36" s="25"/>
      <c r="L36" s="25"/>
      <c r="M36" s="25"/>
      <c r="N36" s="147"/>
      <c r="O36" s="25"/>
      <c r="P36" s="25"/>
      <c r="Q36" s="25"/>
      <c r="R36" s="172"/>
      <c r="S36" s="172"/>
      <c r="T36" s="147"/>
      <c r="U36" s="147"/>
      <c r="V36" s="147"/>
      <c r="W36" s="25"/>
      <c r="X36" s="25"/>
      <c r="Y36" s="139"/>
      <c r="Z36" s="139"/>
      <c r="AA36" s="139"/>
      <c r="AB36" s="139"/>
      <c r="AC36" s="139"/>
      <c r="AD36" s="139"/>
      <c r="AE36" s="139"/>
      <c r="AF36" s="139"/>
      <c r="AG36" s="157"/>
    </row>
    <row r="37" spans="1:33" s="184" customFormat="1" ht="15" customHeight="1" x14ac:dyDescent="0.2">
      <c r="A37" s="147"/>
      <c r="B37" s="147"/>
      <c r="C37" s="59"/>
      <c r="D37" s="175"/>
      <c r="E37" s="147"/>
      <c r="F37" s="25"/>
      <c r="G37" s="25"/>
      <c r="H37" s="25"/>
      <c r="I37" s="116"/>
      <c r="J37" s="147"/>
      <c r="K37" s="25"/>
      <c r="L37" s="25"/>
      <c r="M37" s="25"/>
      <c r="N37" s="147"/>
      <c r="O37" s="25"/>
      <c r="P37" s="25"/>
      <c r="Q37" s="25"/>
      <c r="R37" s="172"/>
      <c r="S37" s="172"/>
      <c r="T37" s="147"/>
      <c r="U37" s="147"/>
      <c r="V37" s="147"/>
      <c r="W37" s="25"/>
      <c r="X37" s="25"/>
      <c r="Y37" s="139"/>
      <c r="Z37" s="139"/>
      <c r="AA37" s="139"/>
      <c r="AB37" s="139"/>
      <c r="AC37" s="139"/>
      <c r="AD37" s="139"/>
      <c r="AE37" s="139"/>
      <c r="AF37" s="139"/>
      <c r="AG37" s="157"/>
    </row>
    <row r="38" spans="1:33" s="184" customFormat="1" ht="15" customHeight="1" x14ac:dyDescent="0.2">
      <c r="A38" s="147"/>
      <c r="B38" s="147"/>
      <c r="C38" s="59"/>
      <c r="D38" s="175"/>
      <c r="E38" s="147"/>
      <c r="F38" s="25"/>
      <c r="G38" s="25"/>
      <c r="H38" s="25"/>
      <c r="I38" s="116"/>
      <c r="J38" s="147"/>
      <c r="K38" s="25"/>
      <c r="L38" s="25"/>
      <c r="M38" s="25"/>
      <c r="N38" s="147"/>
      <c r="O38" s="25"/>
      <c r="P38" s="25"/>
      <c r="Q38" s="25"/>
      <c r="R38" s="172"/>
      <c r="S38" s="172"/>
      <c r="T38" s="147"/>
      <c r="U38" s="147"/>
      <c r="V38" s="147"/>
      <c r="W38" s="25"/>
      <c r="X38" s="25"/>
      <c r="Y38" s="139"/>
      <c r="Z38" s="139"/>
      <c r="AA38" s="139"/>
      <c r="AB38" s="139"/>
      <c r="AC38" s="139"/>
      <c r="AD38" s="139"/>
      <c r="AE38" s="139"/>
      <c r="AF38" s="139"/>
      <c r="AG38" s="157"/>
    </row>
    <row r="39" spans="1:33" s="184" customFormat="1" ht="15" customHeight="1" x14ac:dyDescent="0.2">
      <c r="A39" s="147"/>
      <c r="B39" s="147"/>
      <c r="C39" s="59"/>
      <c r="D39" s="175"/>
      <c r="E39" s="147"/>
      <c r="F39" s="25"/>
      <c r="G39" s="25"/>
      <c r="H39" s="25"/>
      <c r="I39" s="116"/>
      <c r="J39" s="147"/>
      <c r="K39" s="25"/>
      <c r="L39" s="25"/>
      <c r="M39" s="25"/>
      <c r="N39" s="147"/>
      <c r="O39" s="25"/>
      <c r="P39" s="25"/>
      <c r="Q39" s="25"/>
      <c r="R39" s="172"/>
      <c r="S39" s="172"/>
      <c r="T39" s="147"/>
      <c r="U39" s="147"/>
      <c r="V39" s="147"/>
      <c r="W39" s="25"/>
      <c r="X39" s="25"/>
      <c r="Y39" s="139"/>
      <c r="Z39" s="139"/>
      <c r="AA39" s="139"/>
      <c r="AB39" s="139"/>
      <c r="AC39" s="139"/>
      <c r="AD39" s="139"/>
      <c r="AE39" s="139"/>
      <c r="AF39" s="139"/>
      <c r="AG39" s="157"/>
    </row>
    <row r="40" spans="1:33" s="184" customFormat="1" ht="15" customHeight="1" x14ac:dyDescent="0.2">
      <c r="A40" s="147"/>
      <c r="B40" s="147"/>
      <c r="C40" s="59"/>
      <c r="D40" s="175"/>
      <c r="E40" s="147"/>
      <c r="F40" s="25"/>
      <c r="G40" s="25"/>
      <c r="H40" s="25"/>
      <c r="I40" s="116"/>
      <c r="J40" s="147"/>
      <c r="K40" s="25"/>
      <c r="L40" s="25"/>
      <c r="M40" s="25"/>
      <c r="N40" s="147"/>
      <c r="O40" s="25"/>
      <c r="P40" s="25"/>
      <c r="Q40" s="25"/>
      <c r="R40" s="172"/>
      <c r="S40" s="172"/>
      <c r="T40" s="147"/>
      <c r="U40" s="147"/>
      <c r="V40" s="147"/>
      <c r="W40" s="25"/>
      <c r="X40" s="25"/>
      <c r="Y40" s="139"/>
      <c r="Z40" s="139"/>
      <c r="AA40" s="139"/>
      <c r="AB40" s="139"/>
      <c r="AC40" s="139"/>
      <c r="AD40" s="139"/>
      <c r="AE40" s="139"/>
      <c r="AF40" s="139"/>
      <c r="AG40" s="157"/>
    </row>
    <row r="41" spans="1:33" s="184" customFormat="1" ht="15" customHeight="1" x14ac:dyDescent="0.2">
      <c r="A41" s="147"/>
      <c r="B41" s="147"/>
      <c r="C41" s="59"/>
      <c r="D41" s="175"/>
      <c r="E41" s="147"/>
      <c r="F41" s="25"/>
      <c r="G41" s="25"/>
      <c r="H41" s="25"/>
      <c r="I41" s="116"/>
      <c r="J41" s="147"/>
      <c r="K41" s="25"/>
      <c r="L41" s="25"/>
      <c r="M41" s="25"/>
      <c r="N41" s="147"/>
      <c r="O41" s="25"/>
      <c r="P41" s="25"/>
      <c r="Q41" s="25"/>
      <c r="R41" s="172"/>
      <c r="S41" s="172"/>
      <c r="T41" s="147"/>
      <c r="U41" s="147"/>
      <c r="V41" s="147"/>
      <c r="W41" s="25"/>
      <c r="X41" s="25"/>
      <c r="Y41" s="139"/>
      <c r="Z41" s="139"/>
      <c r="AA41" s="139"/>
      <c r="AB41" s="139"/>
      <c r="AC41" s="139"/>
      <c r="AD41" s="139"/>
      <c r="AE41" s="139"/>
      <c r="AF41" s="139"/>
      <c r="AG41" s="157"/>
    </row>
    <row r="42" spans="1:33" ht="15" customHeight="1" x14ac:dyDescent="0.25">
      <c r="R42" s="172"/>
      <c r="S42" s="172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</row>
    <row r="43" spans="1:33" ht="15" customHeight="1" x14ac:dyDescent="0.25">
      <c r="R43" s="172"/>
      <c r="S43" s="172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</row>
    <row r="44" spans="1:33" ht="15" customHeight="1" x14ac:dyDescent="0.25">
      <c r="R44" s="172"/>
      <c r="S44" s="172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</row>
    <row r="45" spans="1:33" ht="15" customHeight="1" x14ac:dyDescent="0.25">
      <c r="R45" s="172"/>
      <c r="S45" s="172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</row>
    <row r="46" spans="1:33" ht="15" customHeight="1" x14ac:dyDescent="0.25">
      <c r="R46" s="172"/>
      <c r="S46" s="172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</row>
    <row r="47" spans="1:33" ht="15" customHeight="1" x14ac:dyDescent="0.25">
      <c r="R47" s="172"/>
      <c r="S47" s="172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</row>
    <row r="48" spans="1:33" ht="15" customHeight="1" x14ac:dyDescent="0.25">
      <c r="R48" s="172"/>
      <c r="S48" s="172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</row>
    <row r="49" spans="2:32" ht="15" customHeight="1" x14ac:dyDescent="0.25">
      <c r="R49" s="172"/>
      <c r="S49" s="172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</row>
    <row r="50" spans="2:32" ht="15" customHeight="1" x14ac:dyDescent="0.25">
      <c r="R50" s="172"/>
      <c r="S50" s="172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</row>
    <row r="51" spans="2:32" ht="15" customHeight="1" x14ac:dyDescent="0.25">
      <c r="R51" s="172"/>
      <c r="S51" s="172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</row>
    <row r="52" spans="2:32" ht="15" customHeight="1" x14ac:dyDescent="0.25">
      <c r="R52" s="172"/>
      <c r="S52" s="172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</row>
    <row r="53" spans="2:32" ht="15" customHeight="1" x14ac:dyDescent="0.2"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72"/>
      <c r="S53" s="172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</row>
    <row r="54" spans="2:32" ht="15" customHeight="1" x14ac:dyDescent="0.2">
      <c r="B54" s="157"/>
      <c r="C54" s="157"/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72"/>
      <c r="S54" s="172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</row>
    <row r="55" spans="2:32" ht="15" customHeight="1" x14ac:dyDescent="0.2">
      <c r="B55" s="157"/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72"/>
      <c r="S55" s="172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</row>
    <row r="56" spans="2:32" ht="15" customHeight="1" x14ac:dyDescent="0.2">
      <c r="B56" s="157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72"/>
      <c r="S56" s="172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</row>
    <row r="57" spans="2:32" ht="15" customHeight="1" x14ac:dyDescent="0.2"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72"/>
      <c r="S57" s="172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</row>
    <row r="58" spans="2:32" ht="15" customHeight="1" x14ac:dyDescent="0.2"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72"/>
      <c r="S58" s="172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</row>
    <row r="59" spans="2:32" ht="15" customHeight="1" x14ac:dyDescent="0.2"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72"/>
      <c r="S59" s="172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</row>
    <row r="60" spans="2:32" ht="15" customHeight="1" x14ac:dyDescent="0.2"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72"/>
      <c r="S60" s="172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</row>
    <row r="61" spans="2:32" ht="15" customHeight="1" x14ac:dyDescent="0.2"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72"/>
      <c r="S61" s="172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</row>
    <row r="62" spans="2:32" ht="15" customHeight="1" x14ac:dyDescent="0.2">
      <c r="B62" s="157"/>
      <c r="C62" s="157"/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72"/>
      <c r="S62" s="172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</row>
    <row r="63" spans="2:32" ht="15" customHeight="1" x14ac:dyDescent="0.2"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72"/>
      <c r="S63" s="172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</row>
    <row r="64" spans="2:32" ht="15" customHeight="1" x14ac:dyDescent="0.2"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72"/>
      <c r="S64" s="172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</row>
    <row r="65" spans="2:32" ht="15" customHeight="1" x14ac:dyDescent="0.2"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72"/>
      <c r="S65" s="172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</row>
    <row r="66" spans="2:32" ht="15" customHeight="1" x14ac:dyDescent="0.2"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72"/>
      <c r="S66" s="172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</row>
    <row r="67" spans="2:32" ht="15" customHeight="1" x14ac:dyDescent="0.2"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72"/>
      <c r="S67" s="172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</row>
    <row r="68" spans="2:32" ht="15" customHeight="1" x14ac:dyDescent="0.2"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72"/>
      <c r="S68" s="172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</row>
    <row r="69" spans="2:32" ht="15" customHeight="1" x14ac:dyDescent="0.2"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72"/>
      <c r="S69" s="172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</row>
    <row r="70" spans="2:32" ht="15" customHeight="1" x14ac:dyDescent="0.2"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72"/>
      <c r="S70" s="172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</row>
    <row r="71" spans="2:32" ht="15" customHeight="1" x14ac:dyDescent="0.2"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72"/>
      <c r="S71" s="172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</row>
    <row r="72" spans="2:32" ht="15" customHeight="1" x14ac:dyDescent="0.2"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72"/>
      <c r="S72" s="172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</row>
    <row r="73" spans="2:32" ht="15" customHeight="1" x14ac:dyDescent="0.2"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72"/>
      <c r="S73" s="172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</row>
    <row r="74" spans="2:32" ht="15" customHeight="1" x14ac:dyDescent="0.2"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72"/>
      <c r="S74" s="172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</row>
    <row r="75" spans="2:32" ht="15" customHeight="1" x14ac:dyDescent="0.2"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72"/>
      <c r="S75" s="172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</row>
    <row r="76" spans="2:32" ht="15" customHeight="1" x14ac:dyDescent="0.2"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72"/>
      <c r="S76" s="172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</row>
    <row r="77" spans="2:32" ht="15" customHeight="1" x14ac:dyDescent="0.2"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72"/>
      <c r="S77" s="172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</row>
    <row r="78" spans="2:32" ht="15" customHeight="1" x14ac:dyDescent="0.2"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72"/>
      <c r="S78" s="172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</row>
    <row r="79" spans="2:32" ht="15" customHeight="1" x14ac:dyDescent="0.2"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72"/>
      <c r="S79" s="172"/>
      <c r="W79" s="139"/>
      <c r="X79" s="139"/>
      <c r="Y79" s="139"/>
      <c r="Z79" s="139"/>
      <c r="AA79" s="139"/>
      <c r="AB79" s="139"/>
      <c r="AC79" s="139"/>
      <c r="AD79" s="139"/>
      <c r="AE79" s="139"/>
      <c r="AF79" s="139"/>
    </row>
    <row r="80" spans="2:32" ht="15" customHeight="1" x14ac:dyDescent="0.2"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72"/>
      <c r="S80" s="172"/>
      <c r="W80" s="139"/>
      <c r="X80" s="139"/>
      <c r="Y80" s="139"/>
      <c r="Z80" s="139"/>
      <c r="AA80" s="139"/>
      <c r="AB80" s="139"/>
      <c r="AC80" s="139"/>
      <c r="AD80" s="139"/>
      <c r="AE80" s="139"/>
      <c r="AF80" s="139"/>
    </row>
    <row r="81" spans="2:32" ht="15" customHeight="1" x14ac:dyDescent="0.2"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72"/>
      <c r="S81" s="172"/>
      <c r="W81" s="139"/>
      <c r="X81" s="139"/>
      <c r="Y81" s="139"/>
      <c r="Z81" s="139"/>
      <c r="AA81" s="139"/>
      <c r="AB81" s="139"/>
      <c r="AC81" s="139"/>
      <c r="AD81" s="139"/>
      <c r="AE81" s="139"/>
      <c r="AF81" s="139"/>
    </row>
    <row r="82" spans="2:32" ht="15" customHeight="1" x14ac:dyDescent="0.2"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72"/>
      <c r="S82" s="172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</row>
    <row r="83" spans="2:32" ht="15" customHeight="1" x14ac:dyDescent="0.2"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72"/>
      <c r="S83" s="172"/>
      <c r="W83" s="139"/>
      <c r="X83" s="139"/>
      <c r="Y83" s="139"/>
      <c r="Z83" s="139"/>
      <c r="AA83" s="139"/>
      <c r="AB83" s="139"/>
      <c r="AC83" s="139"/>
      <c r="AD83" s="139"/>
      <c r="AE83" s="139"/>
      <c r="AF83" s="139"/>
    </row>
    <row r="84" spans="2:32" ht="15" customHeight="1" x14ac:dyDescent="0.2"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72"/>
      <c r="S84" s="172"/>
      <c r="W84" s="139"/>
      <c r="X84" s="139"/>
      <c r="Y84" s="139"/>
      <c r="Z84" s="139"/>
      <c r="AA84" s="139"/>
      <c r="AB84" s="139"/>
      <c r="AC84" s="139"/>
      <c r="AD84" s="139"/>
      <c r="AE84" s="139"/>
      <c r="AF84" s="139"/>
    </row>
    <row r="85" spans="2:32" ht="15" customHeight="1" x14ac:dyDescent="0.2"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72"/>
      <c r="S85" s="172"/>
      <c r="W85" s="139"/>
      <c r="X85" s="139"/>
      <c r="Y85" s="139"/>
      <c r="Z85" s="139"/>
      <c r="AA85" s="139"/>
      <c r="AB85" s="139"/>
      <c r="AC85" s="139"/>
      <c r="AD85" s="139"/>
      <c r="AE85" s="139"/>
      <c r="AF85" s="139"/>
    </row>
    <row r="86" spans="2:32" ht="15" customHeight="1" x14ac:dyDescent="0.2">
      <c r="B86" s="157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72"/>
      <c r="S86" s="172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</row>
    <row r="87" spans="2:32" ht="15" customHeight="1" x14ac:dyDescent="0.2"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72"/>
      <c r="S87" s="172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</row>
    <row r="88" spans="2:32" ht="15" customHeight="1" x14ac:dyDescent="0.2"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72"/>
      <c r="S88" s="172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</row>
    <row r="89" spans="2:32" ht="15" customHeight="1" x14ac:dyDescent="0.2"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72"/>
      <c r="S89" s="172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</row>
    <row r="90" spans="2:32" ht="15" customHeight="1" x14ac:dyDescent="0.2">
      <c r="B90" s="157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72"/>
      <c r="S90" s="172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</row>
    <row r="91" spans="2:32" ht="15" customHeight="1" x14ac:dyDescent="0.2"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72"/>
      <c r="S91" s="172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</row>
    <row r="92" spans="2:32" ht="15" customHeight="1" x14ac:dyDescent="0.2"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72"/>
      <c r="S92" s="172"/>
      <c r="W92" s="139"/>
      <c r="X92" s="139"/>
      <c r="Y92" s="139"/>
      <c r="Z92" s="139"/>
      <c r="AA92" s="139"/>
      <c r="AB92" s="139"/>
      <c r="AC92" s="139"/>
      <c r="AD92" s="139"/>
      <c r="AE92" s="139"/>
      <c r="AF92" s="139"/>
    </row>
    <row r="93" spans="2:32" ht="15" customHeight="1" x14ac:dyDescent="0.2">
      <c r="B93" s="157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72"/>
      <c r="S93" s="172"/>
      <c r="W93" s="139"/>
      <c r="X93" s="139"/>
      <c r="Y93" s="139"/>
      <c r="Z93" s="139"/>
      <c r="AA93" s="139"/>
      <c r="AB93" s="139"/>
      <c r="AC93" s="139"/>
      <c r="AD93" s="139"/>
      <c r="AE93" s="139"/>
      <c r="AF93" s="139"/>
    </row>
    <row r="94" spans="2:32" ht="15" customHeight="1" x14ac:dyDescent="0.2"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72"/>
      <c r="S94" s="172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</row>
    <row r="95" spans="2:32" ht="15" customHeight="1" x14ac:dyDescent="0.2"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03"/>
      <c r="S95" s="103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</row>
    <row r="96" spans="2:32" ht="15" customHeight="1" x14ac:dyDescent="0.2">
      <c r="B96" s="157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03"/>
      <c r="S96" s="103"/>
      <c r="W96" s="139"/>
      <c r="X96" s="139"/>
      <c r="Y96" s="139"/>
      <c r="Z96" s="139"/>
      <c r="AA96" s="139"/>
      <c r="AB96" s="139"/>
      <c r="AC96" s="139"/>
      <c r="AD96" s="139"/>
      <c r="AE96" s="139"/>
      <c r="AF96" s="139"/>
    </row>
    <row r="97" spans="2:32" ht="15" customHeight="1" x14ac:dyDescent="0.2"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7"/>
      <c r="Q97" s="157"/>
      <c r="R97" s="103"/>
      <c r="S97" s="103"/>
      <c r="W97" s="139"/>
      <c r="X97" s="139"/>
      <c r="Y97" s="139"/>
      <c r="Z97" s="139"/>
      <c r="AA97" s="139"/>
      <c r="AB97" s="139"/>
      <c r="AC97" s="139"/>
      <c r="AD97" s="139"/>
      <c r="AE97" s="139"/>
      <c r="AF97" s="139"/>
    </row>
    <row r="98" spans="2:32" ht="15" customHeight="1" x14ac:dyDescent="0.2">
      <c r="B98" s="157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03"/>
      <c r="S98" s="103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</row>
    <row r="99" spans="2:32" ht="15" customHeight="1" x14ac:dyDescent="0.2">
      <c r="B99" s="157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103"/>
      <c r="S99" s="103"/>
      <c r="W99" s="139"/>
      <c r="X99" s="139"/>
      <c r="Y99" s="139"/>
      <c r="Z99" s="139"/>
      <c r="AA99" s="139"/>
      <c r="AB99" s="139"/>
      <c r="AC99" s="139"/>
      <c r="AD99" s="139"/>
      <c r="AE99" s="139"/>
      <c r="AF99" s="139"/>
    </row>
    <row r="100" spans="2:32" ht="15" customHeight="1" x14ac:dyDescent="0.2">
      <c r="B100" s="15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7"/>
      <c r="R100" s="103"/>
      <c r="S100" s="103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</row>
    <row r="101" spans="2:32" ht="15" customHeight="1" x14ac:dyDescent="0.2">
      <c r="B101" s="157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03"/>
      <c r="S101" s="103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</row>
    <row r="102" spans="2:32" ht="15" customHeight="1" x14ac:dyDescent="0.2"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03"/>
      <c r="S102" s="103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</row>
    <row r="103" spans="2:32" ht="15" customHeight="1" x14ac:dyDescent="0.2"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W103" s="139"/>
      <c r="X103" s="139"/>
      <c r="Y103" s="139"/>
      <c r="Z103" s="139"/>
      <c r="AA103" s="139"/>
      <c r="AB103" s="139"/>
      <c r="AC103" s="139"/>
      <c r="AD103" s="139"/>
      <c r="AE103" s="139"/>
      <c r="AF103" s="139"/>
    </row>
    <row r="104" spans="2:32" ht="15" customHeight="1" x14ac:dyDescent="0.2">
      <c r="B104" s="157"/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</row>
    <row r="105" spans="2:32" ht="15" customHeight="1" x14ac:dyDescent="0.2">
      <c r="B105" s="157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</row>
    <row r="106" spans="2:32" ht="15" customHeight="1" x14ac:dyDescent="0.2">
      <c r="B106" s="157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</row>
    <row r="107" spans="2:32" ht="15" customHeight="1" x14ac:dyDescent="0.2">
      <c r="B107" s="157"/>
      <c r="C107" s="157"/>
      <c r="D107" s="157"/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</row>
    <row r="108" spans="2:32" ht="15" customHeight="1" x14ac:dyDescent="0.2">
      <c r="B108" s="157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W108" s="139"/>
      <c r="X108" s="139"/>
      <c r="Y108" s="139"/>
      <c r="Z108" s="139"/>
      <c r="AA108" s="139"/>
      <c r="AB108" s="139"/>
      <c r="AC108" s="139"/>
      <c r="AD108" s="139"/>
      <c r="AE108" s="139"/>
      <c r="AF108" s="139"/>
    </row>
    <row r="109" spans="2:32" ht="15" customHeight="1" x14ac:dyDescent="0.2"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W109" s="139"/>
      <c r="X109" s="139"/>
      <c r="Y109" s="139"/>
      <c r="Z109" s="139"/>
      <c r="AA109" s="139"/>
      <c r="AB109" s="139"/>
      <c r="AC109" s="139"/>
      <c r="AD109" s="139"/>
      <c r="AE109" s="139"/>
      <c r="AF109" s="139"/>
    </row>
    <row r="110" spans="2:32" ht="15" customHeight="1" x14ac:dyDescent="0.2">
      <c r="B110" s="157"/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</row>
    <row r="111" spans="2:32" ht="15" customHeight="1" x14ac:dyDescent="0.2">
      <c r="B111" s="157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</row>
    <row r="112" spans="2:32" ht="15" customHeight="1" x14ac:dyDescent="0.2">
      <c r="B112" s="157"/>
      <c r="C112" s="157"/>
      <c r="D112" s="157"/>
      <c r="E112" s="15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57"/>
      <c r="Q112" s="157"/>
      <c r="W112" s="139"/>
      <c r="X112" s="139"/>
      <c r="Y112" s="139"/>
      <c r="Z112" s="139"/>
      <c r="AA112" s="139"/>
      <c r="AB112" s="139"/>
      <c r="AC112" s="139"/>
      <c r="AD112" s="139"/>
      <c r="AE112" s="139"/>
      <c r="AF112" s="139"/>
    </row>
    <row r="113" spans="2:32" ht="15" customHeight="1" x14ac:dyDescent="0.2">
      <c r="B113" s="157"/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  <c r="M113" s="157"/>
      <c r="N113" s="157"/>
      <c r="O113" s="157"/>
      <c r="P113" s="157"/>
      <c r="Q113" s="157"/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</row>
    <row r="114" spans="2:32" ht="15" customHeight="1" x14ac:dyDescent="0.2">
      <c r="B114" s="157"/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7"/>
      <c r="O114" s="157"/>
      <c r="P114" s="157"/>
      <c r="Q114" s="157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</row>
    <row r="115" spans="2:32" ht="15" customHeight="1" x14ac:dyDescent="0.2">
      <c r="B115" s="157"/>
      <c r="C115" s="157"/>
      <c r="D115" s="157"/>
      <c r="E115" s="157"/>
      <c r="F115" s="157"/>
      <c r="G115" s="157"/>
      <c r="H115" s="157"/>
      <c r="I115" s="157"/>
      <c r="J115" s="157"/>
      <c r="K115" s="157"/>
      <c r="L115" s="157"/>
      <c r="M115" s="157"/>
      <c r="N115" s="157"/>
      <c r="O115" s="157"/>
      <c r="P115" s="157"/>
      <c r="Q115" s="157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</row>
    <row r="116" spans="2:32" ht="15" customHeight="1" x14ac:dyDescent="0.2">
      <c r="B116" s="157"/>
      <c r="C116" s="157"/>
      <c r="D116" s="157"/>
      <c r="E116" s="157"/>
      <c r="F116" s="157"/>
      <c r="G116" s="157"/>
      <c r="H116" s="157"/>
      <c r="I116" s="157"/>
      <c r="J116" s="157"/>
      <c r="K116" s="157"/>
      <c r="L116" s="157"/>
      <c r="M116" s="157"/>
      <c r="N116" s="157"/>
      <c r="O116" s="157"/>
      <c r="P116" s="157"/>
      <c r="Q116" s="157"/>
      <c r="W116" s="139"/>
      <c r="X116" s="139"/>
      <c r="Y116" s="139"/>
      <c r="Z116" s="139"/>
      <c r="AA116" s="139"/>
      <c r="AB116" s="139"/>
      <c r="AC116" s="139"/>
      <c r="AD116" s="139"/>
      <c r="AE116" s="139"/>
      <c r="AF116" s="139"/>
    </row>
    <row r="117" spans="2:32" ht="15" customHeight="1" x14ac:dyDescent="0.2">
      <c r="B117" s="157"/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W117" s="139"/>
      <c r="X117" s="139"/>
      <c r="Y117" s="139"/>
      <c r="Z117" s="139"/>
      <c r="AA117" s="139"/>
      <c r="AB117" s="139"/>
      <c r="AC117" s="139"/>
      <c r="AD117" s="139"/>
      <c r="AE117" s="139"/>
      <c r="AF117" s="139"/>
    </row>
    <row r="118" spans="2:32" ht="15" customHeight="1" x14ac:dyDescent="0.2">
      <c r="B118" s="157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/>
      <c r="P118" s="157"/>
      <c r="Q118" s="157"/>
      <c r="R118" s="157"/>
      <c r="S118" s="157"/>
      <c r="W118" s="139"/>
      <c r="X118" s="139"/>
      <c r="Y118" s="139"/>
      <c r="Z118" s="139"/>
      <c r="AA118" s="139"/>
      <c r="AB118" s="139"/>
      <c r="AC118" s="139"/>
      <c r="AD118" s="139"/>
      <c r="AE118" s="139"/>
      <c r="AF118" s="139"/>
    </row>
    <row r="119" spans="2:32" ht="15" customHeight="1" x14ac:dyDescent="0.2">
      <c r="B119" s="157"/>
      <c r="C119" s="157"/>
      <c r="D119" s="157"/>
      <c r="E119" s="157"/>
      <c r="F119" s="157"/>
      <c r="G119" s="157"/>
      <c r="H119" s="157"/>
      <c r="I119" s="157"/>
      <c r="J119" s="157"/>
      <c r="K119" s="157"/>
      <c r="L119" s="157"/>
      <c r="M119" s="157"/>
      <c r="N119" s="157"/>
      <c r="O119" s="157"/>
      <c r="P119" s="157"/>
      <c r="Q119" s="157"/>
      <c r="R119" s="157"/>
      <c r="S119" s="157"/>
      <c r="W119" s="139"/>
      <c r="X119" s="139"/>
      <c r="Y119" s="139"/>
      <c r="Z119" s="139"/>
      <c r="AA119" s="139"/>
      <c r="AB119" s="139"/>
      <c r="AC119" s="139"/>
      <c r="AD119" s="139"/>
      <c r="AE119" s="139"/>
      <c r="AF119" s="139"/>
    </row>
    <row r="120" spans="2:32" ht="15" customHeight="1" x14ac:dyDescent="0.2"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W120" s="139"/>
      <c r="X120" s="139"/>
      <c r="Y120" s="139"/>
      <c r="Z120" s="139"/>
      <c r="AA120" s="139"/>
      <c r="AB120" s="139"/>
      <c r="AC120" s="139"/>
      <c r="AD120" s="139"/>
      <c r="AE120" s="139"/>
      <c r="AF120" s="139"/>
    </row>
    <row r="121" spans="2:32" ht="15" customHeight="1" x14ac:dyDescent="0.2">
      <c r="B121" s="157"/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W121" s="139"/>
      <c r="X121" s="139"/>
      <c r="Y121" s="139"/>
      <c r="Z121" s="139"/>
      <c r="AA121" s="139"/>
      <c r="AB121" s="139"/>
      <c r="AC121" s="139"/>
      <c r="AD121" s="139"/>
      <c r="AE121" s="139"/>
      <c r="AF121" s="139"/>
    </row>
    <row r="122" spans="2:32" ht="15" customHeight="1" x14ac:dyDescent="0.2">
      <c r="B122" s="157"/>
      <c r="C122" s="157"/>
      <c r="D122" s="157"/>
      <c r="E122" s="157"/>
      <c r="F122" s="157"/>
      <c r="G122" s="157"/>
      <c r="H122" s="157"/>
      <c r="I122" s="157"/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</row>
    <row r="123" spans="2:32" ht="15" customHeight="1" x14ac:dyDescent="0.2">
      <c r="B123" s="157"/>
      <c r="C123" s="157"/>
      <c r="D123" s="157"/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W123" s="139"/>
      <c r="X123" s="139"/>
      <c r="Y123" s="139"/>
      <c r="Z123" s="139"/>
      <c r="AA123" s="139"/>
      <c r="AB123" s="139"/>
      <c r="AC123" s="139"/>
      <c r="AD123" s="139"/>
      <c r="AE123" s="139"/>
      <c r="AF123" s="139"/>
    </row>
    <row r="124" spans="2:32" ht="15" customHeight="1" x14ac:dyDescent="0.2">
      <c r="B124" s="157"/>
      <c r="C124" s="157"/>
      <c r="D124" s="157"/>
      <c r="E124" s="157"/>
      <c r="F124" s="157"/>
      <c r="G124" s="157"/>
      <c r="H124" s="157"/>
      <c r="I124" s="157"/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W124" s="139"/>
      <c r="X124" s="139"/>
      <c r="Y124" s="139"/>
      <c r="Z124" s="139"/>
      <c r="AA124" s="139"/>
      <c r="AB124" s="139"/>
      <c r="AC124" s="139"/>
      <c r="AD124" s="139"/>
      <c r="AE124" s="139"/>
      <c r="AF124" s="139"/>
    </row>
    <row r="125" spans="2:32" ht="15" customHeight="1" x14ac:dyDescent="0.2">
      <c r="B125" s="157"/>
      <c r="C125" s="157"/>
      <c r="D125" s="157"/>
      <c r="E125" s="157"/>
      <c r="F125" s="157"/>
      <c r="G125" s="157"/>
      <c r="H125" s="157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W125" s="139"/>
      <c r="X125" s="139"/>
      <c r="Y125" s="139"/>
      <c r="Z125" s="139"/>
      <c r="AA125" s="139"/>
      <c r="AB125" s="139"/>
      <c r="AC125" s="139"/>
      <c r="AD125" s="139"/>
      <c r="AE125" s="139"/>
      <c r="AF125" s="139"/>
    </row>
    <row r="126" spans="2:32" ht="15" customHeight="1" x14ac:dyDescent="0.2">
      <c r="B126" s="157"/>
      <c r="C126" s="157"/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W126" s="139"/>
      <c r="X126" s="139"/>
      <c r="Y126" s="139"/>
      <c r="Z126" s="139"/>
      <c r="AA126" s="139"/>
      <c r="AB126" s="139"/>
      <c r="AC126" s="139"/>
      <c r="AD126" s="139"/>
      <c r="AE126" s="139"/>
      <c r="AF126" s="139"/>
    </row>
    <row r="127" spans="2:32" ht="15" customHeight="1" x14ac:dyDescent="0.2">
      <c r="B127" s="157"/>
      <c r="C127" s="157"/>
      <c r="D127" s="157"/>
      <c r="E127" s="157"/>
      <c r="F127" s="157"/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7"/>
      <c r="S127" s="157"/>
      <c r="W127" s="139"/>
      <c r="X127" s="139"/>
      <c r="Y127" s="139"/>
      <c r="Z127" s="139"/>
      <c r="AA127" s="139"/>
      <c r="AB127" s="139"/>
      <c r="AC127" s="139"/>
      <c r="AD127" s="139"/>
      <c r="AE127" s="139"/>
      <c r="AF127" s="139"/>
    </row>
    <row r="128" spans="2:32" ht="15" customHeight="1" x14ac:dyDescent="0.2">
      <c r="B128" s="157"/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W128" s="139"/>
      <c r="X128" s="139"/>
      <c r="Y128" s="139"/>
      <c r="Z128" s="139"/>
      <c r="AA128" s="139"/>
      <c r="AB128" s="139"/>
      <c r="AC128" s="139"/>
      <c r="AD128" s="139"/>
      <c r="AE128" s="139"/>
      <c r="AF128" s="139"/>
    </row>
    <row r="129" spans="2:32" ht="15" customHeight="1" x14ac:dyDescent="0.2">
      <c r="B129" s="157"/>
      <c r="C129" s="157"/>
      <c r="D129" s="157"/>
      <c r="E129" s="157"/>
      <c r="F129" s="157"/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</row>
    <row r="130" spans="2:32" ht="15" customHeight="1" x14ac:dyDescent="0.2">
      <c r="B130" s="157"/>
      <c r="C130" s="157"/>
      <c r="D130" s="157"/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157"/>
      <c r="S130" s="157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</row>
    <row r="131" spans="2:32" ht="15" customHeight="1" x14ac:dyDescent="0.2">
      <c r="B131" s="157"/>
      <c r="C131" s="157"/>
      <c r="D131" s="157"/>
      <c r="E131" s="157"/>
      <c r="F131" s="157"/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7"/>
      <c r="R131" s="157"/>
      <c r="S131" s="157"/>
      <c r="W131" s="139"/>
      <c r="X131" s="139"/>
      <c r="Y131" s="139"/>
      <c r="Z131" s="139"/>
      <c r="AA131" s="139"/>
      <c r="AB131" s="139"/>
      <c r="AC131" s="139"/>
      <c r="AD131" s="139"/>
      <c r="AE131" s="139"/>
      <c r="AF131" s="139"/>
    </row>
    <row r="132" spans="2:32" ht="15" customHeight="1" x14ac:dyDescent="0.2">
      <c r="B132" s="157"/>
      <c r="C132" s="157"/>
      <c r="D132" s="157"/>
      <c r="E132" s="157"/>
      <c r="F132" s="157"/>
      <c r="G132" s="157"/>
      <c r="H132" s="157"/>
      <c r="I132" s="157"/>
      <c r="J132" s="157"/>
      <c r="K132" s="157"/>
      <c r="L132" s="157"/>
      <c r="M132" s="157"/>
      <c r="N132" s="157"/>
      <c r="O132" s="157"/>
      <c r="P132" s="157"/>
      <c r="Q132" s="157"/>
      <c r="R132" s="157"/>
      <c r="S132" s="157"/>
      <c r="W132" s="139"/>
      <c r="X132" s="139"/>
      <c r="Y132" s="139"/>
      <c r="Z132" s="139"/>
      <c r="AA132" s="139"/>
      <c r="AB132" s="139"/>
      <c r="AC132" s="139"/>
      <c r="AD132" s="139"/>
      <c r="AE132" s="139"/>
      <c r="AF132" s="139"/>
    </row>
    <row r="133" spans="2:32" ht="15" customHeight="1" x14ac:dyDescent="0.2">
      <c r="B133" s="157"/>
      <c r="C133" s="157"/>
      <c r="D133" s="157"/>
      <c r="E133" s="157"/>
      <c r="F133" s="157"/>
      <c r="G133" s="157"/>
      <c r="H133" s="157"/>
      <c r="I133" s="157"/>
      <c r="J133" s="157"/>
      <c r="K133" s="157"/>
      <c r="L133" s="157"/>
      <c r="M133" s="157"/>
      <c r="N133" s="157"/>
      <c r="O133" s="157"/>
      <c r="P133" s="157"/>
      <c r="Q133" s="157"/>
      <c r="R133" s="157"/>
      <c r="S133" s="157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</row>
    <row r="134" spans="2:32" ht="15" customHeight="1" x14ac:dyDescent="0.2"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</row>
    <row r="135" spans="2:32" ht="15" customHeight="1" x14ac:dyDescent="0.2"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</row>
    <row r="136" spans="2:32" ht="15" customHeight="1" x14ac:dyDescent="0.2">
      <c r="B136" s="157"/>
      <c r="C136" s="157"/>
      <c r="D136" s="157"/>
      <c r="E136" s="157"/>
      <c r="F136" s="157"/>
      <c r="G136" s="157"/>
      <c r="H136" s="157"/>
      <c r="I136" s="157"/>
      <c r="J136" s="157"/>
      <c r="K136" s="157"/>
      <c r="L136" s="157"/>
      <c r="M136" s="157"/>
      <c r="N136" s="157"/>
      <c r="O136" s="157"/>
      <c r="P136" s="157"/>
      <c r="Q136" s="157"/>
      <c r="R136" s="157"/>
      <c r="S136" s="157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</row>
    <row r="137" spans="2:32" ht="15" customHeight="1" x14ac:dyDescent="0.2">
      <c r="B137" s="157"/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  <c r="M137" s="157"/>
      <c r="N137" s="157"/>
      <c r="O137" s="157"/>
      <c r="P137" s="157"/>
      <c r="Q137" s="157"/>
      <c r="R137" s="157"/>
      <c r="S137" s="157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</row>
    <row r="138" spans="2:32" ht="15" customHeight="1" x14ac:dyDescent="0.2">
      <c r="B138" s="157"/>
      <c r="C138" s="157"/>
      <c r="D138" s="157"/>
      <c r="E138" s="157"/>
      <c r="F138" s="157"/>
      <c r="G138" s="157"/>
      <c r="H138" s="157"/>
      <c r="I138" s="157"/>
      <c r="J138" s="157"/>
      <c r="K138" s="157"/>
      <c r="L138" s="157"/>
      <c r="M138" s="157"/>
      <c r="N138" s="157"/>
      <c r="O138" s="157"/>
      <c r="P138" s="157"/>
      <c r="Q138" s="157"/>
      <c r="R138" s="157"/>
      <c r="S138" s="157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</row>
    <row r="139" spans="2:32" ht="15" customHeight="1" x14ac:dyDescent="0.2">
      <c r="B139" s="157"/>
      <c r="C139" s="157"/>
      <c r="D139" s="157"/>
      <c r="E139" s="157"/>
      <c r="F139" s="157"/>
      <c r="G139" s="157"/>
      <c r="H139" s="157"/>
      <c r="I139" s="157"/>
      <c r="J139" s="157"/>
      <c r="K139" s="157"/>
      <c r="L139" s="157"/>
      <c r="M139" s="157"/>
      <c r="N139" s="157"/>
      <c r="O139" s="157"/>
      <c r="P139" s="157"/>
      <c r="Q139" s="157"/>
      <c r="R139" s="157"/>
      <c r="S139" s="157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</row>
    <row r="140" spans="2:32" ht="15" customHeight="1" x14ac:dyDescent="0.2">
      <c r="B140" s="157"/>
      <c r="C140" s="157"/>
      <c r="D140" s="157"/>
      <c r="E140" s="157"/>
      <c r="F140" s="157"/>
      <c r="G140" s="157"/>
      <c r="H140" s="157"/>
      <c r="I140" s="157"/>
      <c r="J140" s="157"/>
      <c r="K140" s="157"/>
      <c r="L140" s="157"/>
      <c r="M140" s="157"/>
      <c r="N140" s="157"/>
      <c r="O140" s="157"/>
      <c r="P140" s="157"/>
      <c r="Q140" s="157"/>
      <c r="R140" s="157"/>
      <c r="S140" s="157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</row>
    <row r="141" spans="2:32" ht="15" customHeight="1" x14ac:dyDescent="0.2">
      <c r="B141" s="157"/>
      <c r="C141" s="157"/>
      <c r="D141" s="157"/>
      <c r="E141" s="157"/>
      <c r="F141" s="157"/>
      <c r="G141" s="157"/>
      <c r="H141" s="157"/>
      <c r="I141" s="157"/>
      <c r="J141" s="157"/>
      <c r="K141" s="157"/>
      <c r="L141" s="157"/>
      <c r="M141" s="157"/>
      <c r="N141" s="157"/>
      <c r="O141" s="157"/>
      <c r="P141" s="157"/>
      <c r="Q141" s="157"/>
      <c r="R141" s="157"/>
      <c r="S141" s="157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</row>
    <row r="142" spans="2:32" ht="15" customHeight="1" x14ac:dyDescent="0.2">
      <c r="B142" s="157"/>
      <c r="C142" s="157"/>
      <c r="D142" s="157"/>
      <c r="E142" s="157"/>
      <c r="F142" s="157"/>
      <c r="G142" s="157"/>
      <c r="H142" s="157"/>
      <c r="I142" s="157"/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</row>
    <row r="143" spans="2:32" ht="15" customHeight="1" x14ac:dyDescent="0.2">
      <c r="B143" s="157"/>
      <c r="C143" s="157"/>
      <c r="D143" s="157"/>
      <c r="E143" s="157"/>
      <c r="F143" s="157"/>
      <c r="G143" s="157"/>
      <c r="H143" s="157"/>
      <c r="I143" s="157"/>
      <c r="J143" s="157"/>
      <c r="K143" s="157"/>
      <c r="L143" s="157"/>
      <c r="M143" s="157"/>
      <c r="N143" s="157"/>
      <c r="O143" s="157"/>
      <c r="P143" s="157"/>
      <c r="Q143" s="157"/>
      <c r="R143" s="157"/>
      <c r="S143" s="157"/>
      <c r="W143" s="139"/>
      <c r="X143" s="139"/>
      <c r="Y143" s="139"/>
      <c r="Z143" s="139"/>
      <c r="AA143" s="139"/>
      <c r="AB143" s="139"/>
      <c r="AC143" s="139"/>
      <c r="AD143" s="139"/>
      <c r="AE143" s="139"/>
      <c r="AF143" s="139"/>
    </row>
    <row r="144" spans="2:32" ht="15" customHeight="1" x14ac:dyDescent="0.2">
      <c r="B144" s="157"/>
      <c r="C144" s="157"/>
      <c r="D144" s="157"/>
      <c r="E144" s="157"/>
      <c r="F144" s="157"/>
      <c r="G144" s="157"/>
      <c r="H144" s="157"/>
      <c r="I144" s="157"/>
      <c r="J144" s="157"/>
      <c r="K144" s="157"/>
      <c r="L144" s="157"/>
      <c r="M144" s="157"/>
      <c r="N144" s="157"/>
      <c r="O144" s="157"/>
      <c r="P144" s="157"/>
      <c r="Q144" s="157"/>
      <c r="R144" s="157"/>
      <c r="S144" s="157"/>
      <c r="W144" s="139"/>
      <c r="X144" s="139"/>
      <c r="Y144" s="139"/>
      <c r="Z144" s="139"/>
      <c r="AA144" s="139"/>
      <c r="AB144" s="139"/>
      <c r="AC144" s="139"/>
      <c r="AD144" s="139"/>
      <c r="AE144" s="139"/>
      <c r="AF144" s="139"/>
    </row>
    <row r="145" spans="2:32" ht="15" customHeight="1" x14ac:dyDescent="0.2">
      <c r="B145" s="157"/>
      <c r="C145" s="157"/>
      <c r="D145" s="157"/>
      <c r="E145" s="157"/>
      <c r="F145" s="157"/>
      <c r="G145" s="157"/>
      <c r="H145" s="157"/>
      <c r="I145" s="157"/>
      <c r="J145" s="157"/>
      <c r="K145" s="157"/>
      <c r="L145" s="157"/>
      <c r="M145" s="157"/>
      <c r="N145" s="157"/>
      <c r="O145" s="157"/>
      <c r="P145" s="157"/>
      <c r="Q145" s="157"/>
      <c r="R145" s="157"/>
      <c r="S145" s="157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</row>
    <row r="146" spans="2:32" ht="15" customHeight="1" x14ac:dyDescent="0.2">
      <c r="B146" s="157"/>
      <c r="C146" s="157"/>
      <c r="D146" s="157"/>
      <c r="E146" s="157"/>
      <c r="F146" s="157"/>
      <c r="G146" s="157"/>
      <c r="H146" s="157"/>
      <c r="I146" s="157"/>
      <c r="J146" s="157"/>
      <c r="K146" s="157"/>
      <c r="L146" s="157"/>
      <c r="M146" s="157"/>
      <c r="N146" s="157"/>
      <c r="O146" s="157"/>
      <c r="P146" s="157"/>
      <c r="Q146" s="157"/>
      <c r="R146" s="157"/>
      <c r="S146" s="157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</row>
    <row r="147" spans="2:32" ht="15" customHeight="1" x14ac:dyDescent="0.2">
      <c r="B147" s="157"/>
      <c r="C147" s="157"/>
      <c r="D147" s="157"/>
      <c r="E147" s="157"/>
      <c r="F147" s="157"/>
      <c r="G147" s="157"/>
      <c r="H147" s="157"/>
      <c r="I147" s="157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</row>
    <row r="148" spans="2:32" ht="15" customHeight="1" x14ac:dyDescent="0.2">
      <c r="B148" s="157"/>
      <c r="C148" s="157"/>
      <c r="D148" s="157"/>
      <c r="E148" s="157"/>
      <c r="F148" s="157"/>
      <c r="G148" s="157"/>
      <c r="H148" s="157"/>
      <c r="I148" s="157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</row>
    <row r="149" spans="2:32" ht="15" customHeight="1" x14ac:dyDescent="0.2">
      <c r="B149" s="157"/>
      <c r="C149" s="157"/>
      <c r="D149" s="157"/>
      <c r="E149" s="157"/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</row>
    <row r="150" spans="2:32" ht="15" customHeight="1" x14ac:dyDescent="0.2">
      <c r="B150" s="157"/>
      <c r="C150" s="157"/>
      <c r="D150" s="157"/>
      <c r="E150" s="157"/>
      <c r="F150" s="157"/>
      <c r="G150" s="157"/>
      <c r="H150" s="157"/>
      <c r="I150" s="157"/>
      <c r="J150" s="157"/>
      <c r="K150" s="157"/>
      <c r="L150" s="157"/>
      <c r="M150" s="157"/>
      <c r="N150" s="157"/>
      <c r="O150" s="157"/>
      <c r="P150" s="157"/>
      <c r="Q150" s="157"/>
      <c r="R150" s="157"/>
      <c r="S150" s="157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</row>
    <row r="151" spans="2:32" ht="15" customHeight="1" x14ac:dyDescent="0.2">
      <c r="B151" s="157"/>
      <c r="C151" s="157"/>
      <c r="D151" s="157"/>
      <c r="E151" s="157"/>
      <c r="F151" s="157"/>
      <c r="G151" s="157"/>
      <c r="H151" s="157"/>
      <c r="I151" s="157"/>
      <c r="J151" s="157"/>
      <c r="K151" s="157"/>
      <c r="L151" s="157"/>
      <c r="M151" s="157"/>
      <c r="N151" s="157"/>
      <c r="O151" s="157"/>
      <c r="P151" s="157"/>
      <c r="Q151" s="157"/>
      <c r="R151" s="157"/>
      <c r="S151" s="157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</row>
    <row r="152" spans="2:32" ht="15" customHeight="1" x14ac:dyDescent="0.2">
      <c r="B152" s="157"/>
      <c r="C152" s="157"/>
      <c r="D152" s="157"/>
      <c r="E152" s="157"/>
      <c r="F152" s="157"/>
      <c r="G152" s="157"/>
      <c r="H152" s="157"/>
      <c r="I152" s="157"/>
      <c r="J152" s="157"/>
      <c r="K152" s="157"/>
      <c r="L152" s="157"/>
      <c r="M152" s="157"/>
      <c r="N152" s="157"/>
      <c r="O152" s="157"/>
      <c r="P152" s="157"/>
      <c r="Q152" s="157"/>
      <c r="R152" s="157"/>
      <c r="S152" s="157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</row>
    <row r="153" spans="2:32" ht="15" customHeight="1" x14ac:dyDescent="0.2">
      <c r="B153" s="157"/>
      <c r="C153" s="157"/>
      <c r="D153" s="157"/>
      <c r="E153" s="157"/>
      <c r="F153" s="157"/>
      <c r="G153" s="157"/>
      <c r="H153" s="157"/>
      <c r="I153" s="157"/>
      <c r="J153" s="157"/>
      <c r="K153" s="157"/>
      <c r="L153" s="157"/>
      <c r="M153" s="157"/>
      <c r="N153" s="157"/>
      <c r="O153" s="157"/>
      <c r="P153" s="157"/>
      <c r="Q153" s="157"/>
      <c r="R153" s="157"/>
      <c r="S153" s="157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</row>
    <row r="154" spans="2:32" ht="15" customHeight="1" x14ac:dyDescent="0.2">
      <c r="B154" s="157"/>
      <c r="C154" s="157"/>
      <c r="D154" s="157"/>
      <c r="E154" s="157"/>
      <c r="F154" s="157"/>
      <c r="G154" s="157"/>
      <c r="H154" s="157"/>
      <c r="I154" s="157"/>
      <c r="J154" s="157"/>
      <c r="K154" s="157"/>
      <c r="L154" s="157"/>
      <c r="M154" s="157"/>
      <c r="N154" s="157"/>
      <c r="O154" s="157"/>
      <c r="P154" s="157"/>
      <c r="Q154" s="157"/>
      <c r="R154" s="157"/>
      <c r="S154" s="157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</row>
    <row r="155" spans="2:32" ht="15" customHeight="1" x14ac:dyDescent="0.2">
      <c r="B155" s="157"/>
      <c r="C155" s="157"/>
      <c r="D155" s="157"/>
      <c r="E155" s="157"/>
      <c r="F155" s="157"/>
      <c r="G155" s="157"/>
      <c r="H155" s="157"/>
      <c r="I155" s="157"/>
      <c r="J155" s="157"/>
      <c r="K155" s="157"/>
      <c r="L155" s="157"/>
      <c r="M155" s="157"/>
      <c r="N155" s="157"/>
      <c r="O155" s="157"/>
      <c r="P155" s="157"/>
      <c r="Q155" s="157"/>
      <c r="R155" s="157"/>
      <c r="S155" s="157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</row>
    <row r="156" spans="2:32" ht="15" customHeight="1" x14ac:dyDescent="0.2">
      <c r="B156" s="157"/>
      <c r="C156" s="157"/>
      <c r="D156" s="157"/>
      <c r="E156" s="157"/>
      <c r="F156" s="157"/>
      <c r="G156" s="157"/>
      <c r="H156" s="157"/>
      <c r="I156" s="157"/>
      <c r="J156" s="157"/>
      <c r="K156" s="157"/>
      <c r="L156" s="157"/>
      <c r="M156" s="157"/>
      <c r="N156" s="157"/>
      <c r="O156" s="157"/>
      <c r="P156" s="157"/>
      <c r="Q156" s="157"/>
      <c r="R156" s="157"/>
      <c r="S156" s="157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</row>
    <row r="157" spans="2:32" ht="15" customHeight="1" x14ac:dyDescent="0.2">
      <c r="B157" s="157"/>
      <c r="C157" s="157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157"/>
      <c r="O157" s="157"/>
      <c r="P157" s="157"/>
      <c r="Q157" s="157"/>
      <c r="R157" s="157"/>
      <c r="S157" s="157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</row>
    <row r="158" spans="2:32" ht="15" customHeight="1" x14ac:dyDescent="0.2">
      <c r="B158" s="157"/>
      <c r="C158" s="157"/>
      <c r="D158" s="157"/>
      <c r="E158" s="157"/>
      <c r="F158" s="157"/>
      <c r="G158" s="157"/>
      <c r="H158" s="157"/>
      <c r="I158" s="157"/>
      <c r="J158" s="157"/>
      <c r="K158" s="157"/>
      <c r="L158" s="157"/>
      <c r="M158" s="157"/>
      <c r="N158" s="157"/>
      <c r="O158" s="157"/>
      <c r="P158" s="157"/>
      <c r="Q158" s="157"/>
      <c r="R158" s="157"/>
      <c r="S158" s="157"/>
      <c r="W158" s="139"/>
      <c r="X158" s="139"/>
      <c r="Y158" s="139"/>
      <c r="Z158" s="139"/>
      <c r="AA158" s="139"/>
      <c r="AB158" s="139"/>
      <c r="AC158" s="139"/>
      <c r="AD158" s="139"/>
      <c r="AE158" s="139"/>
      <c r="AF158" s="139"/>
    </row>
    <row r="159" spans="2:32" ht="15" customHeight="1" x14ac:dyDescent="0.2">
      <c r="B159" s="157"/>
      <c r="C159" s="157"/>
      <c r="D159" s="157"/>
      <c r="E159" s="157"/>
      <c r="F159" s="157"/>
      <c r="G159" s="157"/>
      <c r="H159" s="157"/>
      <c r="I159" s="157"/>
      <c r="J159" s="157"/>
      <c r="K159" s="157"/>
      <c r="L159" s="157"/>
      <c r="M159" s="157"/>
      <c r="N159" s="157"/>
      <c r="O159" s="157"/>
      <c r="P159" s="157"/>
      <c r="Q159" s="157"/>
      <c r="R159" s="157"/>
      <c r="S159" s="157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</row>
    <row r="160" spans="2:32" ht="15" customHeight="1" x14ac:dyDescent="0.2">
      <c r="B160" s="157"/>
      <c r="C160" s="157"/>
      <c r="D160" s="157"/>
      <c r="E160" s="157"/>
      <c r="F160" s="157"/>
      <c r="G160" s="157"/>
      <c r="H160" s="157"/>
      <c r="I160" s="157"/>
      <c r="J160" s="157"/>
      <c r="K160" s="157"/>
      <c r="L160" s="157"/>
      <c r="M160" s="157"/>
      <c r="N160" s="157"/>
      <c r="O160" s="157"/>
      <c r="P160" s="157"/>
      <c r="Q160" s="157"/>
      <c r="R160" s="157"/>
      <c r="S160" s="157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</row>
    <row r="161" spans="2:32" ht="15" customHeight="1" x14ac:dyDescent="0.2">
      <c r="B161" s="157"/>
      <c r="C161" s="157"/>
      <c r="D161" s="157"/>
      <c r="E161" s="157"/>
      <c r="F161" s="157"/>
      <c r="G161" s="157"/>
      <c r="H161" s="157"/>
      <c r="I161" s="157"/>
      <c r="J161" s="157"/>
      <c r="K161" s="157"/>
      <c r="L161" s="157"/>
      <c r="M161" s="157"/>
      <c r="N161" s="157"/>
      <c r="O161" s="157"/>
      <c r="P161" s="157"/>
      <c r="Q161" s="157"/>
      <c r="R161" s="157"/>
      <c r="S161" s="157"/>
      <c r="W161" s="139"/>
      <c r="X161" s="139"/>
      <c r="Y161" s="139"/>
      <c r="Z161" s="139"/>
      <c r="AA161" s="139"/>
      <c r="AB161" s="139"/>
      <c r="AC161" s="139"/>
      <c r="AD161" s="139"/>
      <c r="AE161" s="139"/>
      <c r="AF161" s="139"/>
    </row>
    <row r="162" spans="2:32" ht="15" customHeight="1" x14ac:dyDescent="0.2">
      <c r="B162" s="157"/>
      <c r="C162" s="157"/>
      <c r="D162" s="157"/>
      <c r="E162" s="157"/>
      <c r="F162" s="157"/>
      <c r="G162" s="157"/>
      <c r="H162" s="157"/>
      <c r="I162" s="157"/>
      <c r="J162" s="157"/>
      <c r="K162" s="157"/>
      <c r="L162" s="157"/>
      <c r="M162" s="157"/>
      <c r="N162" s="157"/>
      <c r="O162" s="157"/>
      <c r="P162" s="157"/>
      <c r="Q162" s="157"/>
      <c r="R162" s="157"/>
      <c r="S162" s="157"/>
      <c r="W162" s="139"/>
      <c r="X162" s="139"/>
      <c r="Y162" s="139"/>
      <c r="Z162" s="139"/>
      <c r="AA162" s="139"/>
      <c r="AB162" s="139"/>
      <c r="AC162" s="139"/>
      <c r="AD162" s="139"/>
      <c r="AE162" s="139"/>
      <c r="AF162" s="139"/>
    </row>
    <row r="163" spans="2:32" ht="15" customHeight="1" x14ac:dyDescent="0.2">
      <c r="B163" s="157"/>
      <c r="C163" s="157"/>
      <c r="D163" s="157"/>
      <c r="E163" s="157"/>
      <c r="F163" s="157"/>
      <c r="G163" s="157"/>
      <c r="H163" s="157"/>
      <c r="I163" s="157"/>
      <c r="J163" s="157"/>
      <c r="K163" s="157"/>
      <c r="L163" s="157"/>
      <c r="M163" s="157"/>
      <c r="N163" s="157"/>
      <c r="O163" s="157"/>
      <c r="P163" s="157"/>
      <c r="Q163" s="157"/>
      <c r="R163" s="157"/>
      <c r="S163" s="157"/>
      <c r="W163" s="139"/>
      <c r="X163" s="139"/>
      <c r="Y163" s="139"/>
      <c r="Z163" s="139"/>
      <c r="AA163" s="139"/>
      <c r="AB163" s="139"/>
      <c r="AC163" s="139"/>
      <c r="AD163" s="139"/>
      <c r="AE163" s="139"/>
      <c r="AF163" s="139"/>
    </row>
    <row r="164" spans="2:32" ht="15" customHeight="1" x14ac:dyDescent="0.2">
      <c r="B164" s="157"/>
      <c r="C164" s="157"/>
      <c r="D164" s="157"/>
      <c r="E164" s="157"/>
      <c r="F164" s="157"/>
      <c r="G164" s="157"/>
      <c r="H164" s="157"/>
      <c r="I164" s="157"/>
      <c r="J164" s="157"/>
      <c r="K164" s="157"/>
      <c r="L164" s="157"/>
      <c r="M164" s="157"/>
      <c r="N164" s="157"/>
      <c r="O164" s="157"/>
      <c r="P164" s="157"/>
      <c r="Q164" s="157"/>
      <c r="R164" s="157"/>
      <c r="S164" s="157"/>
      <c r="W164" s="139"/>
      <c r="X164" s="139"/>
      <c r="Y164" s="139"/>
      <c r="Z164" s="139"/>
      <c r="AA164" s="139"/>
      <c r="AB164" s="139"/>
      <c r="AC164" s="139"/>
      <c r="AD164" s="139"/>
      <c r="AE164" s="139"/>
      <c r="AF164" s="139"/>
    </row>
    <row r="165" spans="2:32" ht="15" customHeight="1" x14ac:dyDescent="0.2">
      <c r="B165" s="157"/>
      <c r="C165" s="157"/>
      <c r="D165" s="157"/>
      <c r="E165" s="157"/>
      <c r="F165" s="157"/>
      <c r="G165" s="157"/>
      <c r="H165" s="157"/>
      <c r="I165" s="157"/>
      <c r="J165" s="157"/>
      <c r="K165" s="157"/>
      <c r="L165" s="157"/>
      <c r="M165" s="157"/>
      <c r="N165" s="157"/>
      <c r="O165" s="157"/>
      <c r="P165" s="157"/>
      <c r="Q165" s="157"/>
      <c r="R165" s="157"/>
      <c r="S165" s="157"/>
      <c r="W165" s="139"/>
      <c r="X165" s="139"/>
      <c r="Y165" s="139"/>
      <c r="Z165" s="139"/>
      <c r="AA165" s="139"/>
      <c r="AB165" s="139"/>
      <c r="AC165" s="139"/>
      <c r="AD165" s="139"/>
      <c r="AE165" s="139"/>
      <c r="AF165" s="139"/>
    </row>
    <row r="166" spans="2:32" ht="15" customHeight="1" x14ac:dyDescent="0.2">
      <c r="B166" s="157"/>
      <c r="C166" s="157"/>
      <c r="D166" s="157"/>
      <c r="E166" s="157"/>
      <c r="F166" s="157"/>
      <c r="G166" s="157"/>
      <c r="H166" s="157"/>
      <c r="I166" s="157"/>
      <c r="J166" s="157"/>
      <c r="K166" s="157"/>
      <c r="L166" s="157"/>
      <c r="M166" s="157"/>
      <c r="N166" s="157"/>
      <c r="O166" s="157"/>
      <c r="P166" s="157"/>
      <c r="Q166" s="157"/>
      <c r="R166" s="157"/>
      <c r="S166" s="157"/>
      <c r="W166" s="139"/>
      <c r="X166" s="139"/>
      <c r="Y166" s="139"/>
      <c r="Z166" s="139"/>
      <c r="AA166" s="139"/>
      <c r="AB166" s="139"/>
      <c r="AC166" s="139"/>
      <c r="AD166" s="139"/>
      <c r="AE166" s="139"/>
      <c r="AF166" s="139"/>
    </row>
    <row r="167" spans="2:32" ht="15" customHeight="1" x14ac:dyDescent="0.2"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W167" s="139"/>
      <c r="X167" s="139"/>
      <c r="Y167" s="139"/>
      <c r="Z167" s="139"/>
      <c r="AA167" s="139"/>
      <c r="AB167" s="139"/>
      <c r="AC167" s="139"/>
      <c r="AD167" s="139"/>
      <c r="AE167" s="139"/>
      <c r="AF167" s="139"/>
    </row>
    <row r="168" spans="2:32" ht="15" customHeight="1" x14ac:dyDescent="0.2"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W168" s="139"/>
      <c r="X168" s="139"/>
      <c r="Y168" s="139"/>
      <c r="Z168" s="139"/>
      <c r="AA168" s="139"/>
      <c r="AB168" s="139"/>
      <c r="AC168" s="139"/>
      <c r="AD168" s="139"/>
      <c r="AE168" s="139"/>
      <c r="AF168" s="139"/>
    </row>
    <row r="169" spans="2:32" ht="15" customHeight="1" x14ac:dyDescent="0.2">
      <c r="B169" s="157"/>
      <c r="C169" s="157"/>
      <c r="D169" s="157"/>
      <c r="E169" s="157"/>
      <c r="F169" s="157"/>
      <c r="G169" s="157"/>
      <c r="H169" s="157"/>
      <c r="I169" s="157"/>
      <c r="J169" s="157"/>
      <c r="K169" s="157"/>
      <c r="L169" s="157"/>
      <c r="M169" s="157"/>
      <c r="N169" s="157"/>
      <c r="O169" s="157"/>
      <c r="P169" s="157"/>
      <c r="Q169" s="157"/>
      <c r="R169" s="157"/>
      <c r="S169" s="157"/>
      <c r="W169" s="139"/>
      <c r="X169" s="139"/>
      <c r="Y169" s="139"/>
      <c r="Z169" s="139"/>
      <c r="AA169" s="139"/>
      <c r="AB169" s="139"/>
      <c r="AC169" s="139"/>
      <c r="AD169" s="139"/>
      <c r="AE169" s="139"/>
      <c r="AF169" s="139"/>
    </row>
    <row r="170" spans="2:32" ht="15" customHeight="1" x14ac:dyDescent="0.2">
      <c r="B170" s="157"/>
      <c r="C170" s="157"/>
      <c r="D170" s="157"/>
      <c r="E170" s="157"/>
      <c r="F170" s="157"/>
      <c r="G170" s="157"/>
      <c r="H170" s="157"/>
      <c r="I170" s="157"/>
      <c r="J170" s="157"/>
      <c r="K170" s="157"/>
      <c r="L170" s="157"/>
      <c r="M170" s="157"/>
      <c r="N170" s="157"/>
      <c r="O170" s="157"/>
      <c r="P170" s="157"/>
      <c r="Q170" s="157"/>
      <c r="R170" s="157"/>
      <c r="S170" s="157"/>
      <c r="W170" s="139"/>
      <c r="X170" s="139"/>
      <c r="Y170" s="139"/>
      <c r="Z170" s="139"/>
      <c r="AA170" s="139"/>
      <c r="AB170" s="139"/>
      <c r="AC170" s="139"/>
      <c r="AD170" s="139"/>
      <c r="AE170" s="139"/>
      <c r="AF170" s="139"/>
    </row>
    <row r="171" spans="2:32" ht="15" customHeight="1" x14ac:dyDescent="0.2">
      <c r="B171" s="157"/>
      <c r="C171" s="157"/>
      <c r="D171" s="157"/>
      <c r="E171" s="157"/>
      <c r="F171" s="157"/>
      <c r="G171" s="157"/>
      <c r="H171" s="157"/>
      <c r="I171" s="157"/>
      <c r="J171" s="157"/>
      <c r="K171" s="157"/>
      <c r="L171" s="157"/>
      <c r="M171" s="157"/>
      <c r="N171" s="157"/>
      <c r="O171" s="157"/>
      <c r="P171" s="157"/>
      <c r="Q171" s="157"/>
      <c r="R171" s="157"/>
      <c r="S171" s="157"/>
      <c r="W171" s="139"/>
      <c r="X171" s="139"/>
      <c r="Y171" s="139"/>
      <c r="Z171" s="139"/>
      <c r="AA171" s="139"/>
      <c r="AB171" s="139"/>
      <c r="AC171" s="139"/>
      <c r="AD171" s="139"/>
      <c r="AE171" s="139"/>
      <c r="AF171" s="139"/>
    </row>
    <row r="172" spans="2:32" ht="15" customHeight="1" x14ac:dyDescent="0.2">
      <c r="B172" s="157"/>
      <c r="C172" s="157"/>
      <c r="D172" s="157"/>
      <c r="E172" s="157"/>
      <c r="F172" s="157"/>
      <c r="G172" s="157"/>
      <c r="H172" s="157"/>
      <c r="I172" s="157"/>
      <c r="J172" s="157"/>
      <c r="K172" s="157"/>
      <c r="L172" s="157"/>
      <c r="M172" s="157"/>
      <c r="N172" s="157"/>
      <c r="O172" s="157"/>
      <c r="P172" s="157"/>
      <c r="Q172" s="157"/>
      <c r="R172" s="157"/>
      <c r="S172" s="157"/>
      <c r="W172" s="139"/>
      <c r="X172" s="139"/>
      <c r="Y172" s="139"/>
      <c r="Z172" s="139"/>
      <c r="AA172" s="139"/>
      <c r="AB172" s="139"/>
      <c r="AC172" s="139"/>
      <c r="AD172" s="139"/>
      <c r="AE172" s="139"/>
      <c r="AF172" s="139"/>
    </row>
    <row r="173" spans="2:32" ht="15" customHeight="1" x14ac:dyDescent="0.2">
      <c r="B173" s="157"/>
      <c r="C173" s="157"/>
      <c r="D173" s="157"/>
      <c r="E173" s="157"/>
      <c r="F173" s="157"/>
      <c r="G173" s="157"/>
      <c r="H173" s="157"/>
      <c r="I173" s="157"/>
      <c r="J173" s="157"/>
      <c r="K173" s="157"/>
      <c r="L173" s="157"/>
      <c r="M173" s="157"/>
      <c r="N173" s="157"/>
      <c r="O173" s="157"/>
      <c r="P173" s="157"/>
      <c r="Q173" s="157"/>
      <c r="R173" s="157"/>
      <c r="S173" s="157"/>
      <c r="W173" s="139"/>
      <c r="X173" s="139"/>
      <c r="Y173" s="139"/>
      <c r="Z173" s="139"/>
      <c r="AA173" s="139"/>
      <c r="AB173" s="139"/>
      <c r="AC173" s="139"/>
      <c r="AD173" s="139"/>
      <c r="AE173" s="139"/>
      <c r="AF173" s="139"/>
    </row>
    <row r="174" spans="2:32" ht="15" customHeight="1" x14ac:dyDescent="0.2">
      <c r="B174" s="157"/>
      <c r="C174" s="157"/>
      <c r="D174" s="157"/>
      <c r="E174" s="157"/>
      <c r="F174" s="157"/>
      <c r="G174" s="157"/>
      <c r="H174" s="157"/>
      <c r="I174" s="157"/>
      <c r="J174" s="157"/>
      <c r="K174" s="157"/>
      <c r="L174" s="157"/>
      <c r="M174" s="157"/>
      <c r="N174" s="157"/>
      <c r="O174" s="157"/>
      <c r="P174" s="157"/>
      <c r="Q174" s="157"/>
      <c r="R174" s="157"/>
      <c r="S174" s="157"/>
      <c r="W174" s="139"/>
      <c r="X174" s="139"/>
      <c r="Y174" s="139"/>
      <c r="Z174" s="139"/>
      <c r="AA174" s="139"/>
      <c r="AB174" s="139"/>
      <c r="AC174" s="139"/>
      <c r="AD174" s="139"/>
      <c r="AE174" s="139"/>
      <c r="AF174" s="139"/>
    </row>
    <row r="175" spans="2:32" ht="15" customHeight="1" x14ac:dyDescent="0.2">
      <c r="B175" s="157"/>
      <c r="C175" s="157"/>
      <c r="D175" s="157"/>
      <c r="E175" s="157"/>
      <c r="F175" s="157"/>
      <c r="G175" s="157"/>
      <c r="H175" s="157"/>
      <c r="I175" s="157"/>
      <c r="J175" s="157"/>
      <c r="K175" s="157"/>
      <c r="L175" s="157"/>
      <c r="M175" s="157"/>
      <c r="N175" s="157"/>
      <c r="O175" s="157"/>
      <c r="P175" s="157"/>
      <c r="Q175" s="157"/>
      <c r="R175" s="157"/>
      <c r="S175" s="157"/>
      <c r="W175" s="139"/>
      <c r="X175" s="139"/>
      <c r="Y175" s="139"/>
      <c r="Z175" s="139"/>
      <c r="AA175" s="139"/>
      <c r="AB175" s="139"/>
      <c r="AC175" s="139"/>
      <c r="AD175" s="139"/>
      <c r="AE175" s="139"/>
      <c r="AF175" s="139"/>
    </row>
    <row r="176" spans="2:32" ht="15" customHeight="1" x14ac:dyDescent="0.2">
      <c r="B176" s="157"/>
      <c r="C176" s="157"/>
      <c r="D176" s="157"/>
      <c r="E176" s="157"/>
      <c r="F176" s="157"/>
      <c r="G176" s="157"/>
      <c r="H176" s="157"/>
      <c r="I176" s="157"/>
      <c r="J176" s="157"/>
      <c r="K176" s="157"/>
      <c r="L176" s="157"/>
      <c r="M176" s="157"/>
      <c r="N176" s="157"/>
      <c r="O176" s="157"/>
      <c r="P176" s="157"/>
      <c r="Q176" s="157"/>
      <c r="R176" s="157"/>
      <c r="S176" s="157"/>
      <c r="W176" s="139"/>
      <c r="X176" s="139"/>
      <c r="Y176" s="139"/>
      <c r="Z176" s="139"/>
      <c r="AA176" s="139"/>
      <c r="AB176" s="139"/>
      <c r="AC176" s="139"/>
      <c r="AD176" s="139"/>
      <c r="AE176" s="139"/>
      <c r="AF176" s="139"/>
    </row>
    <row r="177" spans="2:32" ht="15" customHeight="1" x14ac:dyDescent="0.2">
      <c r="B177" s="157"/>
      <c r="C177" s="157"/>
      <c r="D177" s="157"/>
      <c r="E177" s="157"/>
      <c r="F177" s="157"/>
      <c r="G177" s="157"/>
      <c r="H177" s="157"/>
      <c r="I177" s="157"/>
      <c r="J177" s="157"/>
      <c r="K177" s="157"/>
      <c r="L177" s="157"/>
      <c r="M177" s="157"/>
      <c r="N177" s="157"/>
      <c r="O177" s="157"/>
      <c r="P177" s="157"/>
      <c r="Q177" s="157"/>
      <c r="R177" s="157"/>
      <c r="S177" s="157"/>
      <c r="W177" s="139"/>
      <c r="X177" s="139"/>
      <c r="Y177" s="139"/>
      <c r="Z177" s="139"/>
      <c r="AA177" s="139"/>
      <c r="AB177" s="139"/>
      <c r="AC177" s="139"/>
      <c r="AD177" s="139"/>
      <c r="AE177" s="139"/>
      <c r="AF177" s="139"/>
    </row>
    <row r="178" spans="2:32" ht="15" customHeight="1" x14ac:dyDescent="0.2"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  <c r="L178" s="157"/>
      <c r="M178" s="157"/>
      <c r="N178" s="157"/>
      <c r="O178" s="157"/>
      <c r="P178" s="157"/>
      <c r="Q178" s="157"/>
      <c r="R178" s="157"/>
      <c r="S178" s="157"/>
      <c r="W178" s="139"/>
      <c r="X178" s="139"/>
      <c r="Y178" s="139"/>
      <c r="Z178" s="139"/>
      <c r="AA178" s="139"/>
      <c r="AB178" s="139"/>
      <c r="AC178" s="139"/>
      <c r="AD178" s="139"/>
      <c r="AE178" s="139"/>
      <c r="AF178" s="139"/>
    </row>
    <row r="179" spans="2:32" ht="15" customHeight="1" x14ac:dyDescent="0.2">
      <c r="B179" s="157"/>
      <c r="C179" s="157"/>
      <c r="D179" s="157"/>
      <c r="E179" s="157"/>
      <c r="F179" s="157"/>
      <c r="G179" s="157"/>
      <c r="H179" s="157"/>
      <c r="I179" s="157"/>
      <c r="J179" s="157"/>
      <c r="K179" s="157"/>
      <c r="L179" s="157"/>
      <c r="M179" s="157"/>
      <c r="N179" s="157"/>
      <c r="O179" s="157"/>
      <c r="P179" s="157"/>
      <c r="Q179" s="157"/>
      <c r="R179" s="157"/>
      <c r="S179" s="157"/>
      <c r="W179" s="139"/>
      <c r="X179" s="139"/>
      <c r="Y179" s="139"/>
      <c r="Z179" s="139"/>
      <c r="AA179" s="139"/>
      <c r="AB179" s="139"/>
      <c r="AC179" s="139"/>
      <c r="AD179" s="139"/>
      <c r="AE179" s="139"/>
      <c r="AF179" s="139"/>
    </row>
    <row r="180" spans="2:32" ht="15" customHeight="1" x14ac:dyDescent="0.2">
      <c r="B180" s="157"/>
      <c r="C180" s="157"/>
      <c r="D180" s="157"/>
      <c r="E180" s="157"/>
      <c r="F180" s="157"/>
      <c r="G180" s="157"/>
      <c r="H180" s="157"/>
      <c r="I180" s="157"/>
      <c r="J180" s="157"/>
      <c r="K180" s="157"/>
      <c r="L180" s="157"/>
      <c r="M180" s="157"/>
      <c r="N180" s="157"/>
      <c r="O180" s="157"/>
      <c r="P180" s="157"/>
      <c r="Q180" s="157"/>
      <c r="R180" s="157"/>
      <c r="S180" s="157"/>
      <c r="W180" s="139"/>
      <c r="X180" s="139"/>
      <c r="Y180" s="1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2020-09-11T20:27:21Z</dcterms:modified>
</cp:coreProperties>
</file>