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G15" i="5"/>
  <c r="AS16" i="5" l="1"/>
  <c r="AQ16" i="5"/>
  <c r="AR16" i="5" s="1"/>
  <c r="AP16" i="5"/>
  <c r="AO16" i="5"/>
  <c r="AN16" i="5"/>
  <c r="AM16" i="5"/>
  <c r="AG16" i="5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K20" i="5" s="1"/>
  <c r="I16" i="5"/>
  <c r="I20" i="5" s="1"/>
  <c r="I22" i="5" s="1"/>
  <c r="H16" i="5"/>
  <c r="H20" i="5" s="1"/>
  <c r="H22" i="5" s="1"/>
  <c r="G16" i="5"/>
  <c r="G20" i="5" s="1"/>
  <c r="G22" i="5" s="1"/>
  <c r="F16" i="5"/>
  <c r="F20" i="5" s="1"/>
  <c r="F22" i="5" s="1"/>
  <c r="E16" i="5"/>
  <c r="E20" i="5" s="1"/>
  <c r="E22" i="5" s="1"/>
  <c r="M22" i="5" l="1"/>
  <c r="M21" i="5"/>
  <c r="K21" i="5"/>
  <c r="K22" i="5" s="1"/>
  <c r="N22" i="5"/>
  <c r="L22" i="5"/>
  <c r="N21" i="5"/>
  <c r="L21" i="5"/>
  <c r="O22" i="5"/>
  <c r="J22" i="5"/>
  <c r="O21" i="5"/>
  <c r="AF16" i="5"/>
  <c r="J21" i="5" l="1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<sst xmlns="http://schemas.openxmlformats.org/spreadsheetml/2006/main" count="92" uniqueCount="38">
  <si>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</si>
  <si>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</si>
  <si>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</si>
  <si>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</si>
  <si>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</si>
  <si>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</si>
  <si>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</si>
  <si>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</si>
  <si>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</si>
  <si>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</si>
  <si>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</si>
  <si>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</si>
  <si>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</si>
  <si>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</si>
  <si>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</si>
  <si>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</si>
  <si>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</si>
  <si>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</si>
  <si>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</si>
  <si>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</si>
  <si>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</si>
  <si>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</si>
  <si>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</si>
  <si>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</si>
  <si>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</si>
  <si>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SiKi = Simon Kiri  (1926)</t>
  </si>
  <si>
    <t>Kai Latvala</t>
  </si>
  <si>
    <t>6.</t>
  </si>
  <si>
    <t>Virkiä</t>
  </si>
  <si>
    <t>5.</t>
  </si>
  <si>
    <t>10.</t>
  </si>
  <si>
    <t>NaPa</t>
  </si>
  <si>
    <t>9.</t>
  </si>
  <si>
    <t>8.</t>
  </si>
  <si>
    <t>SiKi</t>
  </si>
  <si>
    <t>1.</t>
  </si>
  <si>
    <t>28.8.1980   Lapua</t>
  </si>
  <si>
    <t>Virkiä = Lapuan Virkiä  (1907),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</si>
</sst>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16</v>
      </c>
      <c r="AB4" s="12">
        <v>0</v>
      </c>
      <c r="AC4" s="12">
        <v>9</v>
      </c>
      <c r="AD4" s="12">
        <v>7</v>
      </c>
      <c r="AE4" s="12">
        <v>41</v>
      </c>
      <c r="AF4" s="68">
        <v>0.46060000000000001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28</v>
      </c>
      <c r="AA5" s="12">
        <v>16</v>
      </c>
      <c r="AB5" s="12">
        <v>0</v>
      </c>
      <c r="AC5" s="12">
        <v>7</v>
      </c>
      <c r="AD5" s="12">
        <v>13</v>
      </c>
      <c r="AE5" s="12">
        <v>46</v>
      </c>
      <c r="AF5" s="68">
        <v>0.52270000000000005</v>
      </c>
      <c r="AG5" s="69">
        <v>88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28</v>
      </c>
      <c r="AA6" s="12">
        <v>15</v>
      </c>
      <c r="AB6" s="12">
        <v>1</v>
      </c>
      <c r="AC6" s="12">
        <v>7</v>
      </c>
      <c r="AD6" s="12">
        <v>5</v>
      </c>
      <c r="AE6" s="12">
        <v>40</v>
      </c>
      <c r="AF6" s="68">
        <v>0.46510000000000001</v>
      </c>
      <c r="AG6" s="69">
        <v>86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28</v>
      </c>
      <c r="AA7" s="12">
        <v>17</v>
      </c>
      <c r="AB7" s="12">
        <v>2</v>
      </c>
      <c r="AC7" s="12">
        <v>9</v>
      </c>
      <c r="AD7" s="12">
        <v>15</v>
      </c>
      <c r="AE7" s="12">
        <v>56</v>
      </c>
      <c r="AF7" s="68">
        <v>0.60860000000000003</v>
      </c>
      <c r="AG7" s="69">
        <v>92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30</v>
      </c>
      <c r="Z9" s="1" t="s">
        <v>31</v>
      </c>
      <c r="AA9" s="12">
        <v>15</v>
      </c>
      <c r="AB9" s="12">
        <v>2</v>
      </c>
      <c r="AC9" s="12">
        <v>8</v>
      </c>
      <c r="AD9" s="12">
        <v>6</v>
      </c>
      <c r="AE9" s="12">
        <v>56</v>
      </c>
      <c r="AF9" s="68">
        <v>0.60860000000000003</v>
      </c>
      <c r="AG9" s="69">
        <v>92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31</v>
      </c>
      <c r="AA10" s="12">
        <v>18</v>
      </c>
      <c r="AB10" s="12">
        <v>3</v>
      </c>
      <c r="AC10" s="12">
        <v>22</v>
      </c>
      <c r="AD10" s="12">
        <v>11</v>
      </c>
      <c r="AE10" s="12">
        <v>77</v>
      </c>
      <c r="AF10" s="68">
        <v>0.65249999999999997</v>
      </c>
      <c r="AG10" s="69">
        <v>118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33</v>
      </c>
      <c r="Z11" s="1" t="s">
        <v>31</v>
      </c>
      <c r="AA11" s="12">
        <v>13</v>
      </c>
      <c r="AB11" s="12">
        <v>2</v>
      </c>
      <c r="AC11" s="12">
        <v>15</v>
      </c>
      <c r="AD11" s="12">
        <v>5</v>
      </c>
      <c r="AE11" s="12">
        <v>44</v>
      </c>
      <c r="AF11" s="68">
        <v>0.5</v>
      </c>
      <c r="AG11" s="69">
        <v>88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32</v>
      </c>
      <c r="Z12" s="1" t="s">
        <v>31</v>
      </c>
      <c r="AA12" s="12">
        <v>16</v>
      </c>
      <c r="AB12" s="12">
        <v>1</v>
      </c>
      <c r="AC12" s="12">
        <v>11</v>
      </c>
      <c r="AD12" s="12">
        <v>9</v>
      </c>
      <c r="AE12" s="12">
        <v>44</v>
      </c>
      <c r="AF12" s="68">
        <v>0.41120000000000001</v>
      </c>
      <c r="AG12" s="69">
        <v>107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32</v>
      </c>
      <c r="Z13" s="1" t="s">
        <v>31</v>
      </c>
      <c r="AA13" s="12">
        <v>16</v>
      </c>
      <c r="AB13" s="12">
        <v>1</v>
      </c>
      <c r="AC13" s="12">
        <v>36</v>
      </c>
      <c r="AD13" s="12">
        <v>5</v>
      </c>
      <c r="AE13" s="12">
        <v>57</v>
      </c>
      <c r="AF13" s="68">
        <v>0.49559999999999998</v>
      </c>
      <c r="AG13" s="69">
        <v>115</v>
      </c>
      <c r="AH13" s="7" t="s">
        <v>29</v>
      </c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2017</v>
      </c>
      <c r="Y14" s="12" t="s">
        <v>29</v>
      </c>
      <c r="Z14" s="1" t="s">
        <v>34</v>
      </c>
      <c r="AA14" s="12">
        <v>16</v>
      </c>
      <c r="AB14" s="12">
        <v>2</v>
      </c>
      <c r="AC14" s="12">
        <v>19</v>
      </c>
      <c r="AD14" s="12">
        <v>9</v>
      </c>
      <c r="AE14" s="12">
        <v>50</v>
      </c>
      <c r="AF14" s="68">
        <v>0.46289999999999998</v>
      </c>
      <c r="AG14" s="69">
        <v>108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2018</v>
      </c>
      <c r="Y15" s="12" t="s">
        <v>35</v>
      </c>
      <c r="Z15" s="1" t="s">
        <v>34</v>
      </c>
      <c r="AA15" s="12">
        <v>16</v>
      </c>
      <c r="AB15" s="12">
        <v>2</v>
      </c>
      <c r="AC15" s="12">
        <v>22</v>
      </c>
      <c r="AD15" s="12">
        <v>17</v>
      </c>
      <c r="AE15" s="12">
        <v>57</v>
      </c>
      <c r="AF15" s="68">
        <v>0.50890000000000002</v>
      </c>
      <c r="AG15" s="69">
        <f>PRODUCT(AE15/AF15)</f>
        <v>112.00628807231283</v>
      </c>
      <c r="AH15" s="7"/>
      <c r="AI15" s="7"/>
      <c r="AJ15" s="7"/>
      <c r="AK15" s="7"/>
      <c r="AL15" s="10"/>
      <c r="AM15" s="12">
        <v>7</v>
      </c>
      <c r="AN15" s="12">
        <v>0</v>
      </c>
      <c r="AO15" s="12">
        <v>1</v>
      </c>
      <c r="AP15" s="12">
        <v>1</v>
      </c>
      <c r="AQ15" s="12">
        <v>17</v>
      </c>
      <c r="AR15" s="59">
        <v>0.5</v>
      </c>
      <c r="AS15" s="10">
        <f>PRODUCT(AQ15/AR15)</f>
        <v>34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174</v>
      </c>
      <c r="AB16" s="36">
        <f>SUM(AB4:AB15)</f>
        <v>16</v>
      </c>
      <c r="AC16" s="36">
        <f>SUM(AC4:AC15)</f>
        <v>165</v>
      </c>
      <c r="AD16" s="36">
        <f>SUM(AD4:AD15)</f>
        <v>102</v>
      </c>
      <c r="AE16" s="36">
        <f>SUM(AE4:AE15)</f>
        <v>568</v>
      </c>
      <c r="AF16" s="37">
        <f>PRODUCT(AE16/AG16)</f>
        <v>0.51871848242983787</v>
      </c>
      <c r="AG16" s="21">
        <f>SUM(AG4:AG15)</f>
        <v>1095.0062880723128</v>
      </c>
      <c r="AH16" s="18"/>
      <c r="AI16" s="29"/>
      <c r="AJ16" s="41"/>
      <c r="AK16" s="42"/>
      <c r="AL16" s="10"/>
      <c r="AM16" s="36">
        <f>SUM(AM4:AM15)</f>
        <v>7</v>
      </c>
      <c r="AN16" s="36">
        <f>SUM(AN4:AN15)</f>
        <v>0</v>
      </c>
      <c r="AO16" s="36">
        <f>SUM(AO4:AO15)</f>
        <v>1</v>
      </c>
      <c r="AP16" s="36">
        <f>SUM(AP4:AP15)</f>
        <v>1</v>
      </c>
      <c r="AQ16" s="36">
        <f>SUM(AQ4:AQ15)</f>
        <v>17</v>
      </c>
      <c r="AR16" s="37">
        <f>PRODUCT(AQ16/AS16)</f>
        <v>0.5</v>
      </c>
      <c r="AS16" s="39">
        <f>SUM(AS4:AS15)</f>
        <v>34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37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54" t="s">
        <v>25</v>
      </c>
      <c r="U20" s="16"/>
      <c r="V20" s="16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181</v>
      </c>
      <c r="F21" s="47">
        <f>PRODUCT(AB16+AN16)</f>
        <v>16</v>
      </c>
      <c r="G21" s="47">
        <f>PRODUCT(AC16+AO16)</f>
        <v>166</v>
      </c>
      <c r="H21" s="47">
        <f>PRODUCT(AD16+AP16)</f>
        <v>103</v>
      </c>
      <c r="I21" s="47">
        <f>PRODUCT(AE16+AQ16)</f>
        <v>585</v>
      </c>
      <c r="J21" s="60">
        <f>PRODUCT(I21/K21)</f>
        <v>0.51815477573543045</v>
      </c>
      <c r="K21" s="10">
        <f>PRODUCT(AG16+AS16)</f>
        <v>1129.0062880723128</v>
      </c>
      <c r="L21" s="53">
        <f>PRODUCT((F21+G21)/E21)</f>
        <v>1.0055248618784531</v>
      </c>
      <c r="M21" s="53">
        <f>PRODUCT(H21/E21)</f>
        <v>0.56906077348066297</v>
      </c>
      <c r="N21" s="53">
        <f>PRODUCT((F21+G21+H21)/E21)</f>
        <v>1.5745856353591161</v>
      </c>
      <c r="O21" s="53">
        <f>PRODUCT(I21/E21)</f>
        <v>3.2320441988950277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181</v>
      </c>
      <c r="F22" s="47">
        <f t="shared" ref="F22:I22" si="0">SUM(F19:F21)</f>
        <v>16</v>
      </c>
      <c r="G22" s="47">
        <f t="shared" si="0"/>
        <v>166</v>
      </c>
      <c r="H22" s="47">
        <f t="shared" si="0"/>
        <v>103</v>
      </c>
      <c r="I22" s="47">
        <f t="shared" si="0"/>
        <v>585</v>
      </c>
      <c r="J22" s="60">
        <f>PRODUCT(I22/K22)</f>
        <v>0.51815477573543045</v>
      </c>
      <c r="K22" s="16">
        <f>SUM(K19:K21)</f>
        <v>1129.0062880723128</v>
      </c>
      <c r="L22" s="53">
        <f>PRODUCT((F22+G22)/E22)</f>
        <v>1.0055248618784531</v>
      </c>
      <c r="M22" s="53">
        <f>PRODUCT(H22/E22)</f>
        <v>0.56906077348066297</v>
      </c>
      <c r="N22" s="53">
        <f>PRODUCT((F22+G22+H22)/E22)</f>
        <v>1.5745856353591161</v>
      </c>
      <c r="O22" s="53">
        <f>PRODUCT(I22/E22)</f>
        <v>3.2320441988950277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2018-10-30T10:23:10Z</dcterms:modified>
</cp:coreProperties>
</file>