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K14" i="3"/>
  <c r="K12" i="3"/>
  <c r="K15" i="3" s="1"/>
  <c r="J15" i="3" s="1"/>
  <c r="AS9" i="3"/>
  <c r="AQ9" i="3"/>
  <c r="AP9" i="3"/>
  <c r="AO9" i="3"/>
  <c r="AN9" i="3"/>
  <c r="AM9" i="3"/>
  <c r="AG9" i="3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H15" i="3" s="1"/>
  <c r="G9" i="3"/>
  <c r="G13" i="3" s="1"/>
  <c r="G15" i="3" s="1"/>
  <c r="F9" i="3"/>
  <c r="F13" i="3" s="1"/>
  <c r="E9" i="3"/>
  <c r="E13" i="3" s="1"/>
  <c r="E15" i="3" s="1"/>
  <c r="I15" i="3" l="1"/>
  <c r="O15" i="3" s="1"/>
  <c r="O13" i="3"/>
  <c r="M15" i="3"/>
  <c r="N13" i="3"/>
  <c r="M13" i="3"/>
  <c r="F15" i="3"/>
  <c r="L13" i="3"/>
  <c r="N15" i="3" l="1"/>
  <c r="L15" i="3"/>
  <c r="AA12" i="1" l="1"/>
  <c r="Z12" i="1"/>
  <c r="Y12" i="1"/>
  <c r="X12" i="1"/>
  <c r="W12" i="1"/>
  <c r="V12" i="1"/>
  <c r="U12" i="1"/>
</calcChain>
</file>

<file path=xl/sharedStrings.xml><?xml version="1.0" encoding="utf-8"?>
<sst xmlns="http://schemas.openxmlformats.org/spreadsheetml/2006/main" count="205" uniqueCount="100">
  <si>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</si>
  <si>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</si>
  <si>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</si>
  <si>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</si>
  <si>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</si>
  <si>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</si>
  <si>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</si>
  <si>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</si>
  <si>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</si>
  <si>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</si>
  <si>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</si>
  <si>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</si>
  <si>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</si>
  <si>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</si>
  <si>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</si>
  <si>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</si>
  <si>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</si>
  <si>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</si>
  <si>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</si>
  <si>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</si>
  <si>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</si>
  <si>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</si>
  <si>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</si>
  <si>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</si>
  <si>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</si>
  <si>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</si>
  <si>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</si>
  <si>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</si>
  <si>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</si>
  <si>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</si>
  <si>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</si>
  <si>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</si>
  <si>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</si>
  <si>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</si>
  <si>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Tomi Latvala</t>
  </si>
  <si>
    <t>1.</t>
  </si>
  <si>
    <t>Lippo</t>
  </si>
  <si>
    <t>8.</t>
  </si>
  <si>
    <t>KaMa</t>
  </si>
  <si>
    <t>3.</t>
  </si>
  <si>
    <t>2.</t>
  </si>
  <si>
    <t>KeKi</t>
  </si>
  <si>
    <t>ykköspesis</t>
  </si>
  <si>
    <t>10.05. 1998  SMJ - Lippo  2-1  (4-0, 1-2, 3-1)</t>
  </si>
  <si>
    <t xml:space="preserve">  24 v   0 kk 10 pv</t>
  </si>
  <si>
    <t>12.05. 1998  Lippo - SiiPe  2-0  (2-0, 3-0)</t>
  </si>
  <si>
    <t>2.  ottelu</t>
  </si>
  <si>
    <t xml:space="preserve">  24 v   0 kk 12 pv</t>
  </si>
  <si>
    <t>49.  ottelu</t>
  </si>
  <si>
    <t>17.06. 1999  KaMa - SMJ  2-1  (5-6, 3-1, 0-0, 2-1)</t>
  </si>
  <si>
    <t xml:space="preserve">  25 v   1 kk 18 pv</t>
  </si>
  <si>
    <t>65.  ottelu</t>
  </si>
  <si>
    <t>02.09. 2007  KeKi - Kiri  1-0  (5-3, 5-5)</t>
  </si>
  <si>
    <t xml:space="preserve">  33 v   4 kk   3 pv</t>
  </si>
  <si>
    <t>14.</t>
  </si>
  <si>
    <t>11.</t>
  </si>
  <si>
    <t>Seurat</t>
  </si>
  <si>
    <t>KeKi = Kempeleen Kiri  (1915)</t>
  </si>
  <si>
    <t>Lippo =Oulun Lippo  (1955)</t>
  </si>
  <si>
    <t>KaMa = Kankaanpään Maila  (1958)</t>
  </si>
  <si>
    <t>30.4.1974</t>
  </si>
  <si>
    <t>YKKÖSPESIS</t>
  </si>
  <si>
    <t>****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</si>
  <si>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</si>
  <si>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</si>
  <si>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</si>
  <si>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</si>
  <si>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</si>
  <si>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</si>
  <si>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</si>
  <si>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</si>
  <si>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</si>
  <si>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</si>
  <si>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</si>
  <si>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</si>
  <si>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3-1  KaMa</t>
  </si>
  <si>
    <t>3-0  SoJy</t>
  </si>
  <si>
    <t>3-0  Tiikerit</t>
  </si>
  <si>
    <t>3-1  PattU</t>
  </si>
  <si>
    <t>2-3  KiPa</t>
  </si>
  <si>
    <t>2-1  Tahko</t>
  </si>
  <si>
    <t>2/2</t>
  </si>
  <si>
    <t>1/2</t>
  </si>
  <si>
    <t>1/1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</si>
  <si>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</si>
  <si>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</si>
  <si>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</si>
  <si>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</si>
  <si>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</si>
  <si>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</si>
  <si>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</si>
  <si>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</si>
  <si>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</si>
  <si>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</si>
  <si>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KATSOJIA YLI 5000</t>
  </si>
  <si>
    <t xml:space="preserve">  6.   13.09. 1998  Lippo - Tiikerit  1-0,  fin 3/3</t>
  </si>
  <si>
    <t>11.   06.09. 1998  Lippo - Tiikerit  2-0,  fin 1/3</t>
  </si>
  <si>
    <t>17.   30.08. 1998  Lippo - SoJy  2-0,  ve 3/3</t>
  </si>
  <si>
    <t>41.   27.08. 1998  Lippo - SoJy  2-0,  ve 1/3</t>
  </si>
  <si>
    <t>42.   07.06. 1998  Lippo - Tiikerit  2-0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</si>
</sst>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5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165" fontId="3" fillId="4" borderId="4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72" customWidth="1"/>
    <col min="2" max="2" width="6.7109375" style="65" customWidth="1"/>
    <col min="3" max="3" width="6.140625" style="64" customWidth="1"/>
    <col min="4" max="4" width="8.710937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6.42578125" style="64" customWidth="1"/>
    <col min="34" max="34" width="14.140625" style="64" customWidth="1"/>
    <col min="35" max="35" width="13" style="64" customWidth="1"/>
    <col min="36" max="36" width="12.425781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72" customWidth="1"/>
    <col min="45" max="16384" width="9.140625" style="72"/>
  </cols>
  <sheetData>
    <row r="1" spans="1:44" ht="17.25" customHeight="1" x14ac:dyDescent="0.25">
      <c r="A1" s="74"/>
      <c r="B1" s="2" t="s">
        <v>34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4"/>
    </row>
    <row r="2" spans="1:44" s="77" customFormat="1" ht="15" customHeight="1" x14ac:dyDescent="0.25">
      <c r="A2" s="7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1" t="s">
        <v>84</v>
      </c>
      <c r="Q2" s="15"/>
      <c r="R2" s="15"/>
      <c r="S2" s="18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85</v>
      </c>
      <c r="AC2" s="20"/>
      <c r="AD2" s="14"/>
      <c r="AE2" s="21"/>
      <c r="AF2" s="19"/>
      <c r="AG2" s="22" t="s">
        <v>63</v>
      </c>
      <c r="AH2" s="14"/>
      <c r="AI2" s="14"/>
      <c r="AJ2" s="15"/>
      <c r="AK2" s="19"/>
      <c r="AL2" s="22" t="s">
        <v>64</v>
      </c>
      <c r="AM2" s="20"/>
      <c r="AN2" s="14"/>
      <c r="AO2" s="76" t="s">
        <v>65</v>
      </c>
      <c r="AP2" s="14"/>
      <c r="AQ2" s="15"/>
      <c r="AR2" s="44"/>
    </row>
    <row r="3" spans="1:44" s="77" customFormat="1" ht="15" customHeight="1" x14ac:dyDescent="0.25">
      <c r="A3" s="7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66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66</v>
      </c>
      <c r="AE3" s="18" t="s">
        <v>17</v>
      </c>
      <c r="AF3" s="23"/>
      <c r="AG3" s="18" t="s">
        <v>67</v>
      </c>
      <c r="AH3" s="18" t="s">
        <v>68</v>
      </c>
      <c r="AI3" s="15" t="s">
        <v>69</v>
      </c>
      <c r="AJ3" s="18" t="s">
        <v>70</v>
      </c>
      <c r="AK3" s="23"/>
      <c r="AL3" s="18" t="s">
        <v>23</v>
      </c>
      <c r="AM3" s="18" t="s">
        <v>24</v>
      </c>
      <c r="AN3" s="15" t="s">
        <v>71</v>
      </c>
      <c r="AO3" s="15" t="s">
        <v>31</v>
      </c>
      <c r="AP3" s="17" t="s">
        <v>32</v>
      </c>
      <c r="AQ3" s="18" t="s">
        <v>33</v>
      </c>
      <c r="AR3" s="44"/>
    </row>
    <row r="4" spans="1:44" s="77" customFormat="1" ht="15" customHeight="1" x14ac:dyDescent="0.25">
      <c r="A4" s="75"/>
      <c r="B4" s="24">
        <v>1995</v>
      </c>
      <c r="C4" s="24" t="s">
        <v>55</v>
      </c>
      <c r="D4" s="25" t="s">
        <v>41</v>
      </c>
      <c r="E4" s="24"/>
      <c r="F4" s="26" t="s">
        <v>42</v>
      </c>
      <c r="G4" s="66"/>
      <c r="H4" s="27"/>
      <c r="I4" s="24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35"/>
      <c r="AA4" s="23">
        <v>0</v>
      </c>
      <c r="AB4" s="18"/>
      <c r="AC4" s="18"/>
      <c r="AD4" s="18"/>
      <c r="AE4" s="18"/>
      <c r="AF4" s="23"/>
      <c r="AG4" s="36"/>
      <c r="AH4" s="36"/>
      <c r="AI4" s="36"/>
      <c r="AJ4" s="36"/>
      <c r="AK4" s="23"/>
      <c r="AL4" s="30"/>
      <c r="AM4" s="30"/>
      <c r="AN4" s="30"/>
      <c r="AO4" s="31"/>
      <c r="AP4" s="32"/>
      <c r="AQ4" s="30"/>
      <c r="AR4" s="44"/>
    </row>
    <row r="5" spans="1:44" s="77" customFormat="1" ht="15" customHeight="1" x14ac:dyDescent="0.25">
      <c r="A5" s="75"/>
      <c r="B5" s="24">
        <v>1996</v>
      </c>
      <c r="C5" s="24" t="s">
        <v>54</v>
      </c>
      <c r="D5" s="25" t="s">
        <v>41</v>
      </c>
      <c r="E5" s="24"/>
      <c r="F5" s="26" t="s">
        <v>42</v>
      </c>
      <c r="G5" s="66"/>
      <c r="H5" s="27"/>
      <c r="I5" s="24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35"/>
      <c r="AA5" s="23">
        <v>0</v>
      </c>
      <c r="AB5" s="18"/>
      <c r="AC5" s="18"/>
      <c r="AD5" s="18"/>
      <c r="AE5" s="18"/>
      <c r="AF5" s="23"/>
      <c r="AG5" s="36"/>
      <c r="AH5" s="36"/>
      <c r="AI5" s="36"/>
      <c r="AJ5" s="36"/>
      <c r="AK5" s="23"/>
      <c r="AL5" s="30"/>
      <c r="AM5" s="30"/>
      <c r="AN5" s="30"/>
      <c r="AO5" s="31"/>
      <c r="AP5" s="32"/>
      <c r="AQ5" s="30"/>
      <c r="AR5" s="44"/>
    </row>
    <row r="6" spans="1:44" s="77" customFormat="1" ht="15" customHeight="1" x14ac:dyDescent="0.25">
      <c r="A6" s="75"/>
      <c r="B6" s="24">
        <v>1997</v>
      </c>
      <c r="C6" s="24" t="s">
        <v>35</v>
      </c>
      <c r="D6" s="25" t="s">
        <v>38</v>
      </c>
      <c r="E6" s="24"/>
      <c r="F6" s="26" t="s">
        <v>42</v>
      </c>
      <c r="G6" s="66"/>
      <c r="H6" s="27"/>
      <c r="I6" s="24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35"/>
      <c r="AA6" s="23"/>
      <c r="AB6" s="18"/>
      <c r="AC6" s="18"/>
      <c r="AD6" s="18"/>
      <c r="AE6" s="18"/>
      <c r="AF6" s="23"/>
      <c r="AG6" s="36"/>
      <c r="AH6" s="36"/>
      <c r="AI6" s="36"/>
      <c r="AJ6" s="36"/>
      <c r="AK6" s="23"/>
      <c r="AL6" s="30"/>
      <c r="AM6" s="30"/>
      <c r="AN6" s="30"/>
      <c r="AO6" s="31"/>
      <c r="AP6" s="32"/>
      <c r="AQ6" s="30"/>
      <c r="AR6" s="44"/>
    </row>
    <row r="7" spans="1:44" s="77" customFormat="1" ht="15" customHeight="1" x14ac:dyDescent="0.25">
      <c r="A7" s="75"/>
      <c r="B7" s="30">
        <v>1998</v>
      </c>
      <c r="C7" s="30" t="s">
        <v>35</v>
      </c>
      <c r="D7" s="33" t="s">
        <v>36</v>
      </c>
      <c r="E7" s="30">
        <v>26</v>
      </c>
      <c r="F7" s="30">
        <v>0</v>
      </c>
      <c r="G7" s="30">
        <v>0</v>
      </c>
      <c r="H7" s="30">
        <v>19</v>
      </c>
      <c r="I7" s="30">
        <v>47</v>
      </c>
      <c r="J7" s="30">
        <v>45</v>
      </c>
      <c r="K7" s="30">
        <v>1</v>
      </c>
      <c r="L7" s="30">
        <v>1</v>
      </c>
      <c r="M7" s="30">
        <v>0</v>
      </c>
      <c r="N7" s="34">
        <v>0.52800000000000002</v>
      </c>
      <c r="O7" s="23"/>
      <c r="P7" s="18"/>
      <c r="Q7" s="18"/>
      <c r="R7" s="18"/>
      <c r="S7" s="18"/>
      <c r="T7" s="23"/>
      <c r="U7" s="30">
        <v>10</v>
      </c>
      <c r="V7" s="31">
        <v>0</v>
      </c>
      <c r="W7" s="31">
        <v>0</v>
      </c>
      <c r="X7" s="31">
        <v>5</v>
      </c>
      <c r="Y7" s="31">
        <v>12</v>
      </c>
      <c r="Z7" s="35">
        <v>0.35299999999999998</v>
      </c>
      <c r="AA7" s="23">
        <v>0</v>
      </c>
      <c r="AB7" s="18"/>
      <c r="AC7" s="18"/>
      <c r="AD7" s="18"/>
      <c r="AE7" s="18"/>
      <c r="AF7" s="23"/>
      <c r="AG7" s="36" t="s">
        <v>75</v>
      </c>
      <c r="AH7" s="36" t="s">
        <v>76</v>
      </c>
      <c r="AI7" s="36"/>
      <c r="AJ7" s="36" t="s">
        <v>77</v>
      </c>
      <c r="AK7" s="23"/>
      <c r="AL7" s="30"/>
      <c r="AM7" s="30"/>
      <c r="AN7" s="30">
        <v>1</v>
      </c>
      <c r="AO7" s="31">
        <v>1</v>
      </c>
      <c r="AP7" s="32"/>
      <c r="AQ7" s="30"/>
      <c r="AR7" s="44"/>
    </row>
    <row r="8" spans="1:44" s="77" customFormat="1" ht="15" customHeight="1" x14ac:dyDescent="0.25">
      <c r="A8" s="75"/>
      <c r="B8" s="30">
        <v>1999</v>
      </c>
      <c r="C8" s="30" t="s">
        <v>37</v>
      </c>
      <c r="D8" s="33" t="s">
        <v>38</v>
      </c>
      <c r="E8" s="30">
        <v>15</v>
      </c>
      <c r="F8" s="30">
        <v>0</v>
      </c>
      <c r="G8" s="30">
        <v>1</v>
      </c>
      <c r="H8" s="30">
        <v>16</v>
      </c>
      <c r="I8" s="30">
        <v>49</v>
      </c>
      <c r="J8" s="30">
        <v>44</v>
      </c>
      <c r="K8" s="30">
        <v>4</v>
      </c>
      <c r="L8" s="30">
        <v>0</v>
      </c>
      <c r="M8" s="30">
        <v>1</v>
      </c>
      <c r="N8" s="34">
        <v>0.48</v>
      </c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35"/>
      <c r="AA8" s="23">
        <v>0</v>
      </c>
      <c r="AB8" s="18"/>
      <c r="AC8" s="18"/>
      <c r="AD8" s="18"/>
      <c r="AE8" s="18"/>
      <c r="AF8" s="23"/>
      <c r="AG8" s="36"/>
      <c r="AH8" s="36"/>
      <c r="AI8" s="36"/>
      <c r="AJ8" s="36"/>
      <c r="AK8" s="23"/>
      <c r="AL8" s="30"/>
      <c r="AM8" s="30"/>
      <c r="AN8" s="30"/>
      <c r="AO8" s="31"/>
      <c r="AP8" s="32"/>
      <c r="AQ8" s="30"/>
      <c r="AR8" s="44"/>
    </row>
    <row r="9" spans="1:44" s="77" customFormat="1" ht="15" customHeight="1" x14ac:dyDescent="0.25">
      <c r="A9" s="75"/>
      <c r="B9" s="30">
        <v>2000</v>
      </c>
      <c r="C9" s="30" t="s">
        <v>39</v>
      </c>
      <c r="D9" s="2" t="s">
        <v>36</v>
      </c>
      <c r="E9" s="30">
        <v>5</v>
      </c>
      <c r="F9" s="30">
        <v>0</v>
      </c>
      <c r="G9" s="31">
        <v>0</v>
      </c>
      <c r="H9" s="30">
        <v>3</v>
      </c>
      <c r="I9" s="30">
        <v>16</v>
      </c>
      <c r="J9" s="30">
        <v>13</v>
      </c>
      <c r="K9" s="30">
        <v>3</v>
      </c>
      <c r="L9" s="30">
        <v>0</v>
      </c>
      <c r="M9" s="30">
        <v>0</v>
      </c>
      <c r="N9" s="35">
        <v>0.55200000000000005</v>
      </c>
      <c r="O9" s="23"/>
      <c r="P9" s="18"/>
      <c r="Q9" s="18"/>
      <c r="R9" s="18"/>
      <c r="S9" s="18"/>
      <c r="T9" s="23"/>
      <c r="U9" s="30">
        <v>4</v>
      </c>
      <c r="V9" s="30">
        <v>0</v>
      </c>
      <c r="W9" s="31">
        <v>0</v>
      </c>
      <c r="X9" s="30">
        <v>0</v>
      </c>
      <c r="Y9" s="30">
        <v>4</v>
      </c>
      <c r="Z9" s="35">
        <v>0.222</v>
      </c>
      <c r="AA9" s="23">
        <v>66</v>
      </c>
      <c r="AB9" s="18"/>
      <c r="AC9" s="18"/>
      <c r="AD9" s="18"/>
      <c r="AE9" s="18"/>
      <c r="AF9" s="23"/>
      <c r="AG9" s="36" t="s">
        <v>78</v>
      </c>
      <c r="AH9" s="36" t="s">
        <v>79</v>
      </c>
      <c r="AI9" s="36" t="s">
        <v>80</v>
      </c>
      <c r="AJ9" s="36"/>
      <c r="AK9" s="23"/>
      <c r="AL9" s="30"/>
      <c r="AM9" s="30"/>
      <c r="AN9" s="30"/>
      <c r="AO9" s="31"/>
      <c r="AP9" s="32"/>
      <c r="AQ9" s="30">
        <v>1</v>
      </c>
      <c r="AR9" s="44"/>
    </row>
    <row r="10" spans="1:44" s="77" customFormat="1" ht="15" customHeight="1" x14ac:dyDescent="0.25">
      <c r="A10" s="75"/>
      <c r="B10" s="30" t="s">
        <v>62</v>
      </c>
      <c r="C10" s="30"/>
      <c r="D10" s="2"/>
      <c r="E10" s="30"/>
      <c r="F10" s="30"/>
      <c r="G10" s="30"/>
      <c r="H10" s="30"/>
      <c r="I10" s="30"/>
      <c r="J10" s="30"/>
      <c r="K10" s="30"/>
      <c r="L10" s="30"/>
      <c r="M10" s="30"/>
      <c r="N10" s="35"/>
      <c r="O10" s="23"/>
      <c r="P10" s="18"/>
      <c r="Q10" s="18"/>
      <c r="R10" s="18"/>
      <c r="S10" s="18"/>
      <c r="T10" s="23"/>
      <c r="U10" s="36"/>
      <c r="V10" s="30"/>
      <c r="W10" s="31"/>
      <c r="X10" s="30"/>
      <c r="Y10" s="30"/>
      <c r="Z10" s="35"/>
      <c r="AA10" s="23"/>
      <c r="AB10" s="18"/>
      <c r="AC10" s="18"/>
      <c r="AD10" s="18"/>
      <c r="AE10" s="18"/>
      <c r="AF10" s="23"/>
      <c r="AG10" s="36"/>
      <c r="AH10" s="36"/>
      <c r="AI10" s="36"/>
      <c r="AJ10" s="36"/>
      <c r="AK10" s="23"/>
      <c r="AL10" s="36"/>
      <c r="AM10" s="36"/>
      <c r="AN10" s="36"/>
      <c r="AO10" s="31"/>
      <c r="AP10" s="32"/>
      <c r="AQ10" s="30"/>
      <c r="AR10" s="44"/>
    </row>
    <row r="11" spans="1:44" s="77" customFormat="1" ht="15" customHeight="1" x14ac:dyDescent="0.25">
      <c r="A11" s="75"/>
      <c r="B11" s="24">
        <v>2007</v>
      </c>
      <c r="C11" s="24" t="s">
        <v>40</v>
      </c>
      <c r="D11" s="38" t="s">
        <v>41</v>
      </c>
      <c r="E11" s="38"/>
      <c r="F11" s="26" t="s">
        <v>42</v>
      </c>
      <c r="G11" s="66"/>
      <c r="H11" s="27"/>
      <c r="I11" s="38"/>
      <c r="J11" s="38"/>
      <c r="K11" s="38"/>
      <c r="L11" s="38"/>
      <c r="M11" s="24"/>
      <c r="N11" s="24"/>
      <c r="O11" s="23"/>
      <c r="P11" s="18"/>
      <c r="Q11" s="18"/>
      <c r="R11" s="18"/>
      <c r="S11" s="18"/>
      <c r="T11" s="23"/>
      <c r="U11" s="36"/>
      <c r="V11" s="30"/>
      <c r="W11" s="31"/>
      <c r="X11" s="30"/>
      <c r="Y11" s="30"/>
      <c r="Z11" s="35"/>
      <c r="AA11" s="23"/>
      <c r="AB11" s="18"/>
      <c r="AC11" s="18"/>
      <c r="AD11" s="18"/>
      <c r="AE11" s="18"/>
      <c r="AF11" s="23"/>
      <c r="AG11" s="36"/>
      <c r="AH11" s="36"/>
      <c r="AI11" s="36"/>
      <c r="AJ11" s="36"/>
      <c r="AK11" s="23"/>
      <c r="AL11" s="30"/>
      <c r="AM11" s="30"/>
      <c r="AN11" s="31"/>
      <c r="AO11" s="31"/>
      <c r="AP11" s="32"/>
      <c r="AQ11" s="30"/>
      <c r="AR11" s="44"/>
    </row>
    <row r="12" spans="1:44" s="77" customFormat="1" ht="15" customHeight="1" x14ac:dyDescent="0.25">
      <c r="A12" s="78"/>
      <c r="B12" s="16" t="s">
        <v>7</v>
      </c>
      <c r="C12" s="17"/>
      <c r="D12" s="15"/>
      <c r="E12" s="18">
        <v>46</v>
      </c>
      <c r="F12" s="18">
        <v>0</v>
      </c>
      <c r="G12" s="18">
        <v>1</v>
      </c>
      <c r="H12" s="18">
        <v>38</v>
      </c>
      <c r="I12" s="18">
        <v>112</v>
      </c>
      <c r="J12" s="18">
        <v>102</v>
      </c>
      <c r="K12" s="18">
        <v>8</v>
      </c>
      <c r="L12" s="18">
        <v>1</v>
      </c>
      <c r="M12" s="18">
        <v>1</v>
      </c>
      <c r="N12" s="39">
        <v>0.50900000000000001</v>
      </c>
      <c r="O12" s="23"/>
      <c r="P12" s="79" t="s">
        <v>72</v>
      </c>
      <c r="Q12" s="79" t="s">
        <v>72</v>
      </c>
      <c r="R12" s="79" t="s">
        <v>72</v>
      </c>
      <c r="S12" s="79" t="s">
        <v>72</v>
      </c>
      <c r="T12" s="29"/>
      <c r="U12" s="18">
        <f t="shared" ref="U12:Y12" si="0">PRODUCT(E18)</f>
        <v>14</v>
      </c>
      <c r="V12" s="18">
        <f t="shared" si="0"/>
        <v>0</v>
      </c>
      <c r="W12" s="18">
        <f t="shared" si="0"/>
        <v>0</v>
      </c>
      <c r="X12" s="18">
        <f t="shared" si="0"/>
        <v>5</v>
      </c>
      <c r="Y12" s="18">
        <f t="shared" si="0"/>
        <v>16</v>
      </c>
      <c r="Z12" s="39">
        <f>PRODUCT(N18)</f>
        <v>0.308</v>
      </c>
      <c r="AA12" s="80">
        <f>SUM(AA3:AA11)</f>
        <v>66</v>
      </c>
      <c r="AB12" s="79" t="s">
        <v>72</v>
      </c>
      <c r="AC12" s="79" t="s">
        <v>72</v>
      </c>
      <c r="AD12" s="79" t="s">
        <v>72</v>
      </c>
      <c r="AE12" s="79" t="s">
        <v>72</v>
      </c>
      <c r="AF12" s="23"/>
      <c r="AG12" s="79" t="s">
        <v>81</v>
      </c>
      <c r="AH12" s="79" t="s">
        <v>82</v>
      </c>
      <c r="AI12" s="79" t="s">
        <v>83</v>
      </c>
      <c r="AJ12" s="79" t="s">
        <v>83</v>
      </c>
      <c r="AK12" s="23"/>
      <c r="AL12" s="18">
        <v>0</v>
      </c>
      <c r="AM12" s="18">
        <v>0</v>
      </c>
      <c r="AN12" s="18">
        <v>1</v>
      </c>
      <c r="AO12" s="18">
        <v>1</v>
      </c>
      <c r="AP12" s="18">
        <v>0</v>
      </c>
      <c r="AQ12" s="18">
        <v>1</v>
      </c>
      <c r="AR12" s="44"/>
    </row>
    <row r="13" spans="1:44" s="77" customFormat="1" ht="15" customHeight="1" x14ac:dyDescent="0.25">
      <c r="A13" s="78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81"/>
      <c r="O13" s="23"/>
      <c r="P13" s="22"/>
      <c r="Q13" s="20"/>
      <c r="R13" s="82"/>
      <c r="S13" s="83"/>
      <c r="T13" s="23"/>
      <c r="U13" s="17"/>
      <c r="V13" s="14"/>
      <c r="W13" s="14"/>
      <c r="X13" s="14"/>
      <c r="Y13" s="14"/>
      <c r="Z13" s="15"/>
      <c r="AA13" s="23"/>
      <c r="AB13" s="84"/>
      <c r="AC13" s="85"/>
      <c r="AD13" s="82"/>
      <c r="AE13" s="83"/>
      <c r="AF13" s="23"/>
      <c r="AG13" s="86">
        <v>1</v>
      </c>
      <c r="AH13" s="87">
        <v>0.5</v>
      </c>
      <c r="AI13" s="87">
        <v>1</v>
      </c>
      <c r="AJ13" s="88">
        <v>1</v>
      </c>
      <c r="AK13" s="23"/>
      <c r="AL13" s="17"/>
      <c r="AM13" s="14"/>
      <c r="AN13" s="14"/>
      <c r="AO13" s="14"/>
      <c r="AP13" s="14"/>
      <c r="AQ13" s="15"/>
      <c r="AR13" s="44"/>
    </row>
    <row r="14" spans="1:44" ht="15" customHeight="1" x14ac:dyDescent="0.25">
      <c r="A14" s="75"/>
      <c r="B14" s="2" t="s">
        <v>2</v>
      </c>
      <c r="C14" s="32"/>
      <c r="D14" s="40">
        <v>126.33333333333331</v>
      </c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41"/>
      <c r="P14" s="23"/>
      <c r="Q14" s="23"/>
      <c r="R14" s="23"/>
      <c r="S14" s="23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23"/>
      <c r="AG14" s="41"/>
      <c r="AH14" s="41"/>
      <c r="AI14" s="41"/>
      <c r="AJ14" s="41"/>
      <c r="AK14" s="23"/>
      <c r="AL14" s="41"/>
      <c r="AM14" s="41"/>
      <c r="AN14" s="41"/>
      <c r="AO14" s="41"/>
      <c r="AP14" s="41"/>
      <c r="AQ14" s="41"/>
      <c r="AR14" s="44"/>
    </row>
    <row r="15" spans="1:44" s="77" customFormat="1" ht="15" customHeight="1" x14ac:dyDescent="0.25">
      <c r="A15" s="75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2"/>
      <c r="O15" s="29"/>
      <c r="P15" s="29"/>
      <c r="Q15" s="29"/>
      <c r="R15" s="29"/>
      <c r="S15" s="29"/>
      <c r="T15" s="29"/>
      <c r="U15" s="41"/>
      <c r="V15" s="43"/>
      <c r="W15" s="41"/>
      <c r="X15" s="41"/>
      <c r="Y15" s="41"/>
      <c r="Z15" s="41"/>
      <c r="AA15" s="41"/>
      <c r="AB15" s="41"/>
      <c r="AC15" s="41"/>
      <c r="AD15" s="41"/>
      <c r="AE15" s="41"/>
      <c r="AF15" s="23"/>
      <c r="AG15" s="41"/>
      <c r="AH15" s="41"/>
      <c r="AI15" s="41"/>
      <c r="AJ15" s="41"/>
      <c r="AK15" s="23"/>
      <c r="AL15" s="41"/>
      <c r="AM15" s="41"/>
      <c r="AN15" s="41"/>
      <c r="AO15" s="41"/>
      <c r="AP15" s="41"/>
      <c r="AQ15" s="41"/>
      <c r="AR15" s="44"/>
    </row>
    <row r="16" spans="1:44" ht="15" customHeight="1" x14ac:dyDescent="0.25">
      <c r="A16" s="75"/>
      <c r="B16" s="22" t="s">
        <v>25</v>
      </c>
      <c r="C16" s="45"/>
      <c r="D16" s="45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1"/>
      <c r="K16" s="18" t="s">
        <v>27</v>
      </c>
      <c r="L16" s="18" t="s">
        <v>28</v>
      </c>
      <c r="M16" s="18" t="s">
        <v>29</v>
      </c>
      <c r="N16" s="18" t="s">
        <v>22</v>
      </c>
      <c r="O16" s="23"/>
      <c r="P16" s="46" t="s">
        <v>30</v>
      </c>
      <c r="Q16" s="12"/>
      <c r="R16" s="12"/>
      <c r="S16" s="12"/>
      <c r="T16" s="47"/>
      <c r="U16" s="47"/>
      <c r="V16" s="47"/>
      <c r="W16" s="47"/>
      <c r="X16" s="47"/>
      <c r="Y16" s="12"/>
      <c r="Z16" s="12"/>
      <c r="AA16" s="12"/>
      <c r="AB16" s="47"/>
      <c r="AC16" s="47"/>
      <c r="AD16" s="12"/>
      <c r="AE16" s="48"/>
      <c r="AF16" s="23"/>
      <c r="AG16" s="46" t="s">
        <v>94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48"/>
      <c r="AR16" s="44"/>
    </row>
    <row r="17" spans="1:45" ht="15" customHeight="1" x14ac:dyDescent="0.25">
      <c r="A17" s="75"/>
      <c r="B17" s="46" t="s">
        <v>13</v>
      </c>
      <c r="C17" s="12"/>
      <c r="D17" s="48"/>
      <c r="E17" s="30">
        <v>46</v>
      </c>
      <c r="F17" s="30">
        <v>0</v>
      </c>
      <c r="G17" s="30">
        <v>1</v>
      </c>
      <c r="H17" s="30">
        <v>38</v>
      </c>
      <c r="I17" s="30">
        <v>112</v>
      </c>
      <c r="J17" s="41"/>
      <c r="K17" s="49">
        <v>2.1739130434782608E-2</v>
      </c>
      <c r="L17" s="49">
        <v>0.82608695652173914</v>
      </c>
      <c r="M17" s="49">
        <v>2.4347826086956523</v>
      </c>
      <c r="N17" s="34">
        <v>0.50900000000000001</v>
      </c>
      <c r="O17" s="23"/>
      <c r="P17" s="100" t="s">
        <v>9</v>
      </c>
      <c r="Q17" s="116"/>
      <c r="R17" s="101" t="s">
        <v>43</v>
      </c>
      <c r="S17" s="101"/>
      <c r="T17" s="101"/>
      <c r="U17" s="101"/>
      <c r="V17" s="101"/>
      <c r="W17" s="101"/>
      <c r="X17" s="101"/>
      <c r="Y17" s="117"/>
      <c r="Z17" s="117"/>
      <c r="AA17" s="117"/>
      <c r="AB17" s="117" t="s">
        <v>11</v>
      </c>
      <c r="AC17" s="101"/>
      <c r="AD17" s="118" t="s">
        <v>44</v>
      </c>
      <c r="AE17" s="102"/>
      <c r="AF17" s="23"/>
      <c r="AG17" s="130">
        <v>6647</v>
      </c>
      <c r="AH17" s="131" t="s">
        <v>95</v>
      </c>
      <c r="AI17" s="117"/>
      <c r="AJ17" s="101"/>
      <c r="AK17" s="101"/>
      <c r="AL17" s="101"/>
      <c r="AM17" s="117"/>
      <c r="AN17" s="101"/>
      <c r="AO17" s="101"/>
      <c r="AP17" s="101"/>
      <c r="AQ17" s="102"/>
      <c r="AR17" s="44"/>
    </row>
    <row r="18" spans="1:45" ht="15" customHeight="1" x14ac:dyDescent="0.25">
      <c r="A18" s="75"/>
      <c r="B18" s="50" t="s">
        <v>15</v>
      </c>
      <c r="C18" s="51"/>
      <c r="D18" s="52"/>
      <c r="E18" s="30">
        <v>14</v>
      </c>
      <c r="F18" s="30">
        <v>0</v>
      </c>
      <c r="G18" s="30">
        <v>0</v>
      </c>
      <c r="H18" s="30">
        <v>5</v>
      </c>
      <c r="I18" s="30">
        <v>16</v>
      </c>
      <c r="J18" s="41"/>
      <c r="K18" s="49">
        <v>0</v>
      </c>
      <c r="L18" s="49">
        <v>0.35714285714285715</v>
      </c>
      <c r="M18" s="49">
        <v>1.1428571428571428</v>
      </c>
      <c r="N18" s="34">
        <v>0.308</v>
      </c>
      <c r="O18" s="23"/>
      <c r="P18" s="119" t="s">
        <v>73</v>
      </c>
      <c r="Q18" s="120"/>
      <c r="R18" s="121" t="s">
        <v>49</v>
      </c>
      <c r="S18" s="121"/>
      <c r="T18" s="121"/>
      <c r="U18" s="121"/>
      <c r="V18" s="121"/>
      <c r="W18" s="121"/>
      <c r="X18" s="121"/>
      <c r="Y18" s="122"/>
      <c r="Z18" s="122"/>
      <c r="AA18" s="122"/>
      <c r="AB18" s="122" t="s">
        <v>48</v>
      </c>
      <c r="AC18" s="121"/>
      <c r="AD18" s="123" t="s">
        <v>50</v>
      </c>
      <c r="AE18" s="124"/>
      <c r="AF18" s="23"/>
      <c r="AG18" s="130">
        <v>6237</v>
      </c>
      <c r="AH18" s="132" t="s">
        <v>96</v>
      </c>
      <c r="AI18" s="122"/>
      <c r="AJ18" s="121"/>
      <c r="AK18" s="121"/>
      <c r="AL18" s="121"/>
      <c r="AM18" s="122"/>
      <c r="AN18" s="121"/>
      <c r="AO18" s="121"/>
      <c r="AP18" s="121"/>
      <c r="AQ18" s="124"/>
      <c r="AR18" s="44"/>
    </row>
    <row r="19" spans="1:45" ht="15" customHeight="1" x14ac:dyDescent="0.25">
      <c r="A19" s="75"/>
      <c r="B19" s="53" t="s">
        <v>16</v>
      </c>
      <c r="C19" s="54"/>
      <c r="D19" s="55"/>
      <c r="E19" s="37">
        <v>6</v>
      </c>
      <c r="F19" s="37">
        <v>1</v>
      </c>
      <c r="G19" s="37">
        <v>2</v>
      </c>
      <c r="H19" s="37">
        <v>3</v>
      </c>
      <c r="I19" s="37">
        <v>19</v>
      </c>
      <c r="J19" s="41"/>
      <c r="K19" s="56">
        <v>0.5</v>
      </c>
      <c r="L19" s="56">
        <v>0.5</v>
      </c>
      <c r="M19" s="56">
        <v>3.1666666666666665</v>
      </c>
      <c r="N19" s="57">
        <v>0.65500000000000003</v>
      </c>
      <c r="O19" s="23"/>
      <c r="P19" s="119" t="s">
        <v>74</v>
      </c>
      <c r="Q19" s="120"/>
      <c r="R19" s="121" t="s">
        <v>45</v>
      </c>
      <c r="S19" s="121"/>
      <c r="T19" s="121"/>
      <c r="U19" s="121"/>
      <c r="V19" s="121"/>
      <c r="W19" s="121"/>
      <c r="X19" s="121"/>
      <c r="Y19" s="122"/>
      <c r="Z19" s="122"/>
      <c r="AA19" s="122"/>
      <c r="AB19" s="122" t="s">
        <v>46</v>
      </c>
      <c r="AC19" s="121"/>
      <c r="AD19" s="123" t="s">
        <v>47</v>
      </c>
      <c r="AE19" s="124"/>
      <c r="AF19" s="23"/>
      <c r="AG19" s="130">
        <v>5831</v>
      </c>
      <c r="AH19" s="132" t="s">
        <v>97</v>
      </c>
      <c r="AI19" s="122"/>
      <c r="AJ19" s="121"/>
      <c r="AK19" s="121"/>
      <c r="AL19" s="121"/>
      <c r="AM19" s="122"/>
      <c r="AN19" s="121"/>
      <c r="AO19" s="121"/>
      <c r="AP19" s="121"/>
      <c r="AQ19" s="124"/>
      <c r="AR19" s="44"/>
    </row>
    <row r="20" spans="1:45" ht="15" customHeight="1" x14ac:dyDescent="0.25">
      <c r="A20" s="75"/>
      <c r="B20" s="58" t="s">
        <v>26</v>
      </c>
      <c r="C20" s="59"/>
      <c r="D20" s="60"/>
      <c r="E20" s="18">
        <v>66</v>
      </c>
      <c r="F20" s="18">
        <v>1</v>
      </c>
      <c r="G20" s="18">
        <v>3</v>
      </c>
      <c r="H20" s="18">
        <v>46</v>
      </c>
      <c r="I20" s="18">
        <v>147</v>
      </c>
      <c r="J20" s="41"/>
      <c r="K20" s="61">
        <v>6.0606060606060608E-2</v>
      </c>
      <c r="L20" s="61">
        <v>0.69696969696969702</v>
      </c>
      <c r="M20" s="61">
        <v>2.2272727272727271</v>
      </c>
      <c r="N20" s="39">
        <v>0.48799999999999999</v>
      </c>
      <c r="O20" s="23"/>
      <c r="P20" s="125" t="s">
        <v>10</v>
      </c>
      <c r="Q20" s="126"/>
      <c r="R20" s="127" t="s">
        <v>52</v>
      </c>
      <c r="S20" s="127"/>
      <c r="T20" s="127"/>
      <c r="U20" s="127"/>
      <c r="V20" s="127"/>
      <c r="W20" s="127"/>
      <c r="X20" s="127"/>
      <c r="Y20" s="128"/>
      <c r="Z20" s="128"/>
      <c r="AA20" s="128"/>
      <c r="AB20" s="128" t="s">
        <v>51</v>
      </c>
      <c r="AC20" s="127"/>
      <c r="AD20" s="70" t="s">
        <v>53</v>
      </c>
      <c r="AE20" s="129"/>
      <c r="AF20" s="23"/>
      <c r="AG20" s="130">
        <v>5273</v>
      </c>
      <c r="AH20" s="132" t="s">
        <v>98</v>
      </c>
      <c r="AI20" s="122"/>
      <c r="AJ20" s="121"/>
      <c r="AK20" s="121"/>
      <c r="AL20" s="121"/>
      <c r="AM20" s="122"/>
      <c r="AN20" s="121"/>
      <c r="AO20" s="121"/>
      <c r="AP20" s="121"/>
      <c r="AQ20" s="124"/>
      <c r="AR20" s="44"/>
    </row>
    <row r="21" spans="1:45" ht="15" customHeight="1" x14ac:dyDescent="0.25">
      <c r="A21" s="75"/>
      <c r="B21" s="58"/>
      <c r="C21" s="59"/>
      <c r="D21" s="59"/>
      <c r="E21" s="59"/>
      <c r="F21" s="59"/>
      <c r="G21" s="59"/>
      <c r="H21" s="59"/>
      <c r="I21" s="60"/>
      <c r="J21" s="41"/>
      <c r="K21" s="58"/>
      <c r="L21" s="59"/>
      <c r="M21" s="59"/>
      <c r="N21" s="134"/>
      <c r="O21" s="23"/>
      <c r="P21" s="58"/>
      <c r="Q21" s="59"/>
      <c r="R21" s="59"/>
      <c r="S21" s="59"/>
      <c r="T21" s="14"/>
      <c r="U21" s="14"/>
      <c r="V21" s="59"/>
      <c r="W21" s="59"/>
      <c r="X21" s="59"/>
      <c r="Y21" s="14"/>
      <c r="Z21" s="14"/>
      <c r="AA21" s="14"/>
      <c r="AB21" s="14"/>
      <c r="AC21" s="14"/>
      <c r="AD21" s="14"/>
      <c r="AE21" s="15"/>
      <c r="AF21" s="23"/>
      <c r="AG21" s="71">
        <v>5238</v>
      </c>
      <c r="AH21" s="133" t="s">
        <v>99</v>
      </c>
      <c r="AI21" s="128"/>
      <c r="AJ21" s="127"/>
      <c r="AK21" s="127"/>
      <c r="AL21" s="127"/>
      <c r="AM21" s="128"/>
      <c r="AN21" s="127"/>
      <c r="AO21" s="127"/>
      <c r="AP21" s="127"/>
      <c r="AQ21" s="129"/>
      <c r="AR21" s="44"/>
    </row>
    <row r="22" spans="1:45" ht="15" customHeight="1" x14ac:dyDescent="0.25">
      <c r="A22" s="75"/>
      <c r="B22" s="43"/>
      <c r="C22" s="43"/>
      <c r="D22" s="43"/>
      <c r="E22" s="43"/>
      <c r="F22" s="43"/>
      <c r="G22" s="43"/>
      <c r="H22" s="43"/>
      <c r="I22" s="43"/>
      <c r="J22" s="41"/>
      <c r="K22" s="43"/>
      <c r="L22" s="43"/>
      <c r="M22" s="43"/>
      <c r="N22" s="42"/>
      <c r="O22" s="23"/>
      <c r="P22" s="41"/>
      <c r="Q22" s="43"/>
      <c r="R22" s="41"/>
      <c r="S22" s="41"/>
      <c r="T22" s="23"/>
      <c r="U22" s="23"/>
      <c r="V22" s="43"/>
      <c r="W22" s="41"/>
      <c r="X22" s="41"/>
      <c r="Y22" s="23"/>
      <c r="Z22" s="23"/>
      <c r="AA22" s="23"/>
      <c r="AB22" s="23"/>
      <c r="AC22" s="23"/>
      <c r="AD22" s="23"/>
      <c r="AE22" s="23"/>
      <c r="AF22" s="23"/>
      <c r="AG22" s="23"/>
      <c r="AH22" s="62"/>
      <c r="AI22" s="41"/>
      <c r="AJ22" s="41"/>
      <c r="AK22" s="23"/>
      <c r="AL22" s="41"/>
      <c r="AM22" s="41"/>
      <c r="AN22" s="41"/>
      <c r="AO22" s="41"/>
      <c r="AP22" s="41"/>
      <c r="AQ22" s="41"/>
      <c r="AR22" s="44"/>
    </row>
    <row r="23" spans="1:45" ht="15" customHeight="1" x14ac:dyDescent="0.2">
      <c r="A23" s="75"/>
      <c r="B23" s="63" t="s">
        <v>56</v>
      </c>
      <c r="C23" s="41"/>
      <c r="D23" s="41" t="s">
        <v>57</v>
      </c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ht="15" customHeight="1" x14ac:dyDescent="0.2">
      <c r="A24" s="75"/>
      <c r="B24" s="41"/>
      <c r="C24" s="41"/>
      <c r="D24" s="41" t="s">
        <v>59</v>
      </c>
      <c r="E24" s="41"/>
      <c r="F24" s="41"/>
      <c r="G24" s="41"/>
      <c r="H24" s="41"/>
      <c r="I24" s="41"/>
      <c r="J24" s="41"/>
      <c r="K24" s="41"/>
      <c r="L24" s="43"/>
      <c r="M24" s="43"/>
      <c r="N24" s="42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ht="15" customHeight="1" x14ac:dyDescent="0.2">
      <c r="A25" s="75"/>
      <c r="B25" s="41"/>
      <c r="C25" s="41"/>
      <c r="D25" s="41" t="s">
        <v>58</v>
      </c>
      <c r="E25" s="41"/>
      <c r="F25" s="41"/>
      <c r="G25" s="41"/>
      <c r="H25" s="41"/>
      <c r="I25" s="41"/>
      <c r="J25" s="41"/>
      <c r="K25" s="41"/>
      <c r="L25" s="41"/>
      <c r="M25" s="41"/>
      <c r="N25" s="43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s="8" customFormat="1" ht="15" customHeight="1" x14ac:dyDescent="0.2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3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s="8" customFormat="1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3"/>
      <c r="R27" s="41"/>
      <c r="S27" s="41"/>
      <c r="T27" s="23"/>
      <c r="U27" s="23"/>
      <c r="V27" s="62"/>
      <c r="W27" s="41"/>
      <c r="X27" s="41"/>
      <c r="Y27" s="41"/>
      <c r="Z27" s="41"/>
      <c r="AA27" s="41"/>
      <c r="AB27" s="41"/>
      <c r="AC27" s="41"/>
      <c r="AD27" s="41"/>
      <c r="AE27" s="41"/>
      <c r="AF27" s="44"/>
      <c r="AG27" s="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4"/>
    </row>
    <row r="28" spans="1:45" s="8" customFormat="1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3"/>
      <c r="R28" s="41"/>
      <c r="S28" s="41"/>
      <c r="T28" s="23"/>
      <c r="U28" s="23"/>
      <c r="V28" s="62"/>
      <c r="W28" s="41"/>
      <c r="X28" s="41"/>
      <c r="Y28" s="41"/>
      <c r="Z28" s="41"/>
      <c r="AA28" s="41"/>
      <c r="AB28" s="41"/>
      <c r="AC28" s="41"/>
      <c r="AD28" s="41"/>
      <c r="AE28" s="41"/>
      <c r="AF28" s="44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4"/>
    </row>
    <row r="29" spans="1:45" s="8" customFormat="1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3"/>
      <c r="R29" s="41"/>
      <c r="S29" s="41"/>
      <c r="T29" s="23"/>
      <c r="U29" s="23"/>
      <c r="V29" s="62"/>
      <c r="W29" s="41"/>
      <c r="X29" s="41"/>
      <c r="Y29" s="41"/>
      <c r="Z29" s="41"/>
      <c r="AA29" s="41"/>
      <c r="AB29" s="41"/>
      <c r="AC29" s="41"/>
      <c r="AD29" s="41"/>
      <c r="AE29" s="41"/>
      <c r="AF29" s="44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4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4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4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4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4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4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3"/>
      <c r="AH35" s="62"/>
      <c r="AI35" s="41"/>
      <c r="AJ35" s="41"/>
      <c r="AK35" s="41"/>
      <c r="AL35" s="41"/>
      <c r="AM35" s="41"/>
      <c r="AN35" s="41"/>
      <c r="AO35" s="41"/>
      <c r="AP35" s="41"/>
      <c r="AQ35" s="41"/>
      <c r="AR35" s="44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3"/>
      <c r="AH36" s="62"/>
      <c r="AI36" s="41"/>
      <c r="AJ36" s="41"/>
      <c r="AK36" s="41"/>
      <c r="AL36" s="41"/>
      <c r="AM36" s="41"/>
      <c r="AN36" s="41"/>
      <c r="AO36" s="41"/>
      <c r="AP36" s="41"/>
      <c r="AQ36" s="41"/>
      <c r="AR36" s="44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3"/>
      <c r="AH37" s="62"/>
      <c r="AI37" s="41"/>
      <c r="AJ37" s="41"/>
      <c r="AK37" s="41"/>
      <c r="AL37" s="41"/>
      <c r="AM37" s="41"/>
      <c r="AN37" s="41"/>
      <c r="AO37" s="41"/>
      <c r="AP37" s="41"/>
      <c r="AQ37" s="41"/>
      <c r="AR37" s="44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62"/>
      <c r="AI38" s="41"/>
      <c r="AJ38" s="41"/>
      <c r="AK38" s="41"/>
      <c r="AL38" s="41"/>
      <c r="AM38" s="41"/>
      <c r="AN38" s="41"/>
      <c r="AO38" s="41"/>
      <c r="AP38" s="41"/>
      <c r="AQ38" s="41"/>
      <c r="AR38" s="44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62"/>
      <c r="AI39" s="41"/>
      <c r="AJ39" s="41"/>
      <c r="AK39" s="41"/>
      <c r="AL39" s="41"/>
      <c r="AM39" s="41"/>
      <c r="AN39" s="41"/>
      <c r="AO39" s="41"/>
      <c r="AP39" s="41"/>
      <c r="AQ39" s="41"/>
      <c r="AR39" s="44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62"/>
      <c r="AI40" s="41"/>
      <c r="AJ40" s="41"/>
      <c r="AK40" s="41"/>
      <c r="AL40" s="41"/>
      <c r="AM40" s="41"/>
      <c r="AN40" s="41"/>
      <c r="AO40" s="41"/>
      <c r="AP40" s="41"/>
      <c r="AQ40" s="41"/>
      <c r="AR40" s="44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62"/>
      <c r="AI41" s="41"/>
      <c r="AJ41" s="41"/>
      <c r="AK41" s="41"/>
      <c r="AL41" s="41"/>
      <c r="AM41" s="41"/>
      <c r="AN41" s="41"/>
      <c r="AO41" s="41"/>
      <c r="AP41" s="41"/>
      <c r="AQ41" s="41"/>
      <c r="AR41" s="44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62"/>
      <c r="AI42" s="41"/>
      <c r="AJ42" s="41"/>
      <c r="AK42" s="41"/>
      <c r="AL42" s="41"/>
      <c r="AM42" s="41"/>
      <c r="AN42" s="41"/>
      <c r="AO42" s="41"/>
      <c r="AP42" s="41"/>
      <c r="AQ42" s="41"/>
      <c r="AR42" s="44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62"/>
      <c r="AI43" s="41"/>
      <c r="AJ43" s="41"/>
      <c r="AK43" s="41"/>
      <c r="AL43" s="41"/>
      <c r="AM43" s="41"/>
      <c r="AN43" s="41"/>
      <c r="AO43" s="41"/>
      <c r="AP43" s="41"/>
      <c r="AQ43" s="41"/>
      <c r="AR43" s="44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62"/>
      <c r="AI44" s="41"/>
      <c r="AJ44" s="41"/>
      <c r="AK44" s="41"/>
      <c r="AL44" s="41"/>
      <c r="AM44" s="41"/>
      <c r="AN44" s="41"/>
      <c r="AO44" s="41"/>
      <c r="AP44" s="41"/>
      <c r="AQ44" s="41"/>
      <c r="AR44" s="44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62"/>
      <c r="AI45" s="41"/>
      <c r="AJ45" s="41"/>
      <c r="AK45" s="41"/>
      <c r="AL45" s="41"/>
      <c r="AM45" s="41"/>
      <c r="AN45" s="41"/>
      <c r="AO45" s="41"/>
      <c r="AP45" s="41"/>
      <c r="AQ45" s="41"/>
      <c r="AR45" s="44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62"/>
      <c r="AI46" s="41"/>
      <c r="AJ46" s="41"/>
      <c r="AK46" s="41"/>
      <c r="AL46" s="41"/>
      <c r="AM46" s="41"/>
      <c r="AN46" s="41"/>
      <c r="AO46" s="41"/>
      <c r="AP46" s="41"/>
      <c r="AQ46" s="41"/>
      <c r="AR46" s="44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62"/>
      <c r="AI47" s="41"/>
      <c r="AJ47" s="41"/>
      <c r="AK47" s="41"/>
      <c r="AL47" s="41"/>
      <c r="AM47" s="41"/>
      <c r="AN47" s="41"/>
      <c r="AO47" s="41"/>
      <c r="AP47" s="41"/>
      <c r="AQ47" s="41"/>
      <c r="AR47" s="44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62"/>
      <c r="AI48" s="41"/>
      <c r="AJ48" s="41"/>
      <c r="AK48" s="41"/>
      <c r="AL48" s="41"/>
      <c r="AM48" s="41"/>
      <c r="AN48" s="41"/>
      <c r="AO48" s="41"/>
      <c r="AP48" s="41"/>
      <c r="AQ48" s="41"/>
      <c r="AR48" s="44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62"/>
      <c r="AI49" s="41"/>
      <c r="AJ49" s="41"/>
      <c r="AK49" s="41"/>
      <c r="AL49" s="41"/>
      <c r="AM49" s="41"/>
      <c r="AN49" s="41"/>
      <c r="AO49" s="41"/>
      <c r="AP49" s="41"/>
      <c r="AQ49" s="41"/>
      <c r="AR49" s="44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62"/>
      <c r="AI50" s="41"/>
      <c r="AJ50" s="41"/>
      <c r="AK50" s="41"/>
      <c r="AL50" s="41"/>
      <c r="AM50" s="41"/>
      <c r="AN50" s="41"/>
      <c r="AO50" s="41"/>
      <c r="AP50" s="41"/>
      <c r="AQ50" s="41"/>
      <c r="AR50" s="44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62"/>
      <c r="AI51" s="41"/>
      <c r="AJ51" s="41"/>
      <c r="AK51" s="41"/>
      <c r="AL51" s="41"/>
      <c r="AM51" s="41"/>
      <c r="AN51" s="41"/>
      <c r="AO51" s="41"/>
      <c r="AP51" s="41"/>
      <c r="AQ51" s="41"/>
      <c r="AR51" s="44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62"/>
      <c r="AI52" s="41"/>
      <c r="AJ52" s="41"/>
      <c r="AK52" s="41"/>
      <c r="AL52" s="41"/>
      <c r="AM52" s="41"/>
      <c r="AN52" s="41"/>
      <c r="AO52" s="41"/>
      <c r="AP52" s="41"/>
      <c r="AQ52" s="41"/>
      <c r="AR52" s="44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62"/>
      <c r="AI53" s="41"/>
      <c r="AJ53" s="41"/>
      <c r="AK53" s="41"/>
      <c r="AL53" s="41"/>
      <c r="AM53" s="41"/>
      <c r="AN53" s="41"/>
      <c r="AO53" s="41"/>
      <c r="AP53" s="41"/>
      <c r="AQ53" s="41"/>
      <c r="AR53" s="44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62"/>
      <c r="AI54" s="41"/>
      <c r="AJ54" s="41"/>
      <c r="AK54" s="41"/>
      <c r="AL54" s="41"/>
      <c r="AM54" s="41"/>
      <c r="AN54" s="41"/>
      <c r="AO54" s="41"/>
      <c r="AP54" s="41"/>
      <c r="AQ54" s="41"/>
      <c r="AR54" s="44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62"/>
      <c r="AI55" s="41"/>
      <c r="AJ55" s="41"/>
      <c r="AK55" s="41"/>
      <c r="AL55" s="41"/>
      <c r="AM55" s="41"/>
      <c r="AN55" s="41"/>
      <c r="AO55" s="41"/>
      <c r="AP55" s="41"/>
      <c r="AQ55" s="41"/>
      <c r="AR55" s="44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62"/>
      <c r="AI56" s="41"/>
      <c r="AJ56" s="41"/>
      <c r="AK56" s="41"/>
      <c r="AL56" s="41"/>
      <c r="AM56" s="41"/>
      <c r="AN56" s="41"/>
      <c r="AO56" s="41"/>
      <c r="AP56" s="41"/>
      <c r="AQ56" s="41"/>
      <c r="AR56" s="44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62"/>
      <c r="AI57" s="41"/>
      <c r="AJ57" s="41"/>
      <c r="AK57" s="41"/>
      <c r="AL57" s="41"/>
      <c r="AM57" s="41"/>
      <c r="AN57" s="41"/>
      <c r="AO57" s="41"/>
      <c r="AP57" s="41"/>
      <c r="AQ57" s="41"/>
      <c r="AR57" s="44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62"/>
      <c r="AI58" s="41"/>
      <c r="AJ58" s="41"/>
      <c r="AK58" s="41"/>
      <c r="AL58" s="41"/>
      <c r="AM58" s="41"/>
      <c r="AN58" s="41"/>
      <c r="AO58" s="41"/>
      <c r="AP58" s="41"/>
      <c r="AQ58" s="41"/>
      <c r="AR58" s="44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62"/>
      <c r="AI59" s="41"/>
      <c r="AJ59" s="41"/>
      <c r="AK59" s="41"/>
      <c r="AL59" s="41"/>
      <c r="AM59" s="41"/>
      <c r="AN59" s="41"/>
      <c r="AO59" s="41"/>
      <c r="AP59" s="41"/>
      <c r="AQ59" s="41"/>
      <c r="AR59" s="44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62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62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62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62"/>
      <c r="AI63" s="41"/>
      <c r="AJ63" s="41"/>
      <c r="AK63" s="41"/>
      <c r="AL63" s="41"/>
      <c r="AM63" s="41"/>
      <c r="AN63" s="41"/>
      <c r="AO63" s="41"/>
      <c r="AP63" s="41"/>
      <c r="AQ63" s="41"/>
      <c r="AR63" s="72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62"/>
      <c r="AI64" s="41"/>
      <c r="AJ64" s="41"/>
      <c r="AK64" s="41"/>
      <c r="AL64" s="41"/>
      <c r="AM64" s="41"/>
      <c r="AN64" s="41"/>
      <c r="AO64" s="41"/>
      <c r="AP64" s="41"/>
      <c r="AQ64" s="41"/>
      <c r="AR64" s="72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62"/>
      <c r="AI65" s="41"/>
      <c r="AJ65" s="41"/>
      <c r="AK65" s="41"/>
      <c r="AL65" s="41"/>
      <c r="AM65" s="41"/>
      <c r="AN65" s="41"/>
      <c r="AO65" s="41"/>
      <c r="AP65" s="41"/>
      <c r="AQ65" s="41"/>
      <c r="AR65" s="72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62"/>
      <c r="AI66" s="41"/>
      <c r="AJ66" s="41"/>
      <c r="AK66" s="41"/>
      <c r="AL66" s="41"/>
      <c r="AM66" s="41"/>
      <c r="AN66" s="41"/>
      <c r="AO66" s="41"/>
      <c r="AP66" s="41"/>
      <c r="AQ66" s="41"/>
      <c r="AR66" s="72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62"/>
      <c r="AI67" s="41"/>
      <c r="AJ67" s="41"/>
      <c r="AK67" s="41"/>
      <c r="AL67" s="41"/>
      <c r="AM67" s="41"/>
      <c r="AN67" s="41"/>
      <c r="AO67" s="41"/>
      <c r="AP67" s="41"/>
      <c r="AQ67" s="41"/>
      <c r="AR67" s="72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62"/>
      <c r="AI68" s="41"/>
      <c r="AJ68" s="41"/>
      <c r="AK68" s="41"/>
      <c r="AL68" s="41"/>
      <c r="AM68" s="41"/>
      <c r="AN68" s="41"/>
      <c r="AO68" s="41"/>
      <c r="AP68" s="41"/>
      <c r="AQ68" s="41"/>
      <c r="AR68" s="72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62"/>
      <c r="AI69" s="41"/>
      <c r="AJ69" s="41"/>
      <c r="AK69" s="41"/>
      <c r="AL69" s="41"/>
      <c r="AM69" s="41"/>
      <c r="AN69" s="41"/>
      <c r="AO69" s="41"/>
      <c r="AP69" s="41"/>
      <c r="AQ69" s="41"/>
      <c r="AR69" s="72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62"/>
      <c r="AI70" s="41"/>
      <c r="AJ70" s="41"/>
      <c r="AK70" s="41"/>
      <c r="AL70" s="41"/>
      <c r="AM70" s="41"/>
      <c r="AN70" s="41"/>
      <c r="AO70" s="41"/>
      <c r="AP70" s="41"/>
      <c r="AQ70" s="41"/>
      <c r="AR70" s="72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62"/>
      <c r="AI71" s="41"/>
      <c r="AJ71" s="41"/>
      <c r="AK71" s="41"/>
      <c r="AL71" s="41"/>
      <c r="AM71" s="41"/>
      <c r="AN71" s="41"/>
      <c r="AO71" s="41"/>
      <c r="AP71" s="41"/>
      <c r="AQ71" s="41"/>
      <c r="AR71" s="72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62"/>
      <c r="AI72" s="41"/>
      <c r="AJ72" s="41"/>
      <c r="AK72" s="41"/>
      <c r="AL72" s="41"/>
      <c r="AM72" s="41"/>
      <c r="AN72" s="41"/>
      <c r="AO72" s="41"/>
      <c r="AP72" s="41"/>
      <c r="AQ72" s="41"/>
      <c r="AR72" s="72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62"/>
      <c r="AI73" s="41"/>
      <c r="AJ73" s="41"/>
      <c r="AK73" s="41"/>
      <c r="AL73" s="41"/>
      <c r="AM73" s="41"/>
      <c r="AN73" s="41"/>
      <c r="AO73" s="41"/>
      <c r="AP73" s="41"/>
      <c r="AQ73" s="41"/>
      <c r="AR73" s="72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62"/>
      <c r="AI74" s="41"/>
      <c r="AJ74" s="41"/>
      <c r="AK74" s="41"/>
      <c r="AL74" s="41"/>
      <c r="AM74" s="41"/>
      <c r="AN74" s="41"/>
      <c r="AO74" s="41"/>
      <c r="AP74" s="41"/>
      <c r="AQ74" s="41"/>
      <c r="AR74" s="72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62"/>
      <c r="AI75" s="41"/>
      <c r="AJ75" s="41"/>
      <c r="AK75" s="41"/>
      <c r="AL75" s="41"/>
      <c r="AM75" s="41"/>
      <c r="AN75" s="41"/>
      <c r="AO75" s="41"/>
      <c r="AP75" s="41"/>
      <c r="AQ75" s="41"/>
      <c r="AR75" s="72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62"/>
      <c r="AI76" s="41"/>
      <c r="AJ76" s="41"/>
      <c r="AK76" s="41"/>
      <c r="AL76" s="41"/>
      <c r="AM76" s="41"/>
      <c r="AN76" s="41"/>
      <c r="AO76" s="41"/>
      <c r="AP76" s="41"/>
      <c r="AQ76" s="41"/>
      <c r="AR76" s="72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62"/>
      <c r="AI77" s="41"/>
      <c r="AJ77" s="41"/>
      <c r="AK77" s="41"/>
      <c r="AL77" s="41"/>
      <c r="AM77" s="41"/>
      <c r="AN77" s="41"/>
      <c r="AO77" s="41"/>
      <c r="AP77" s="41"/>
      <c r="AQ77" s="41"/>
      <c r="AR77" s="72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62"/>
      <c r="AI78" s="41"/>
      <c r="AJ78" s="41"/>
      <c r="AK78" s="41"/>
      <c r="AL78" s="41"/>
      <c r="AM78" s="41"/>
      <c r="AN78" s="41"/>
      <c r="AO78" s="41"/>
      <c r="AP78" s="41"/>
      <c r="AQ78" s="41"/>
      <c r="AR78" s="72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62"/>
      <c r="AI79" s="41"/>
      <c r="AJ79" s="41"/>
      <c r="AK79" s="41"/>
      <c r="AL79" s="41"/>
      <c r="AM79" s="41"/>
      <c r="AN79" s="41"/>
      <c r="AO79" s="41"/>
      <c r="AP79" s="41"/>
      <c r="AQ79" s="41"/>
      <c r="AR79" s="72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62"/>
      <c r="AI80" s="41"/>
      <c r="AJ80" s="41"/>
      <c r="AK80" s="41"/>
      <c r="AL80" s="41"/>
      <c r="AM80" s="41"/>
      <c r="AN80" s="41"/>
      <c r="AO80" s="41"/>
      <c r="AP80" s="41"/>
      <c r="AQ80" s="41"/>
      <c r="AR80" s="72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62"/>
      <c r="AI81" s="41"/>
      <c r="AJ81" s="41"/>
      <c r="AK81" s="41"/>
      <c r="AL81" s="41"/>
      <c r="AM81" s="41"/>
      <c r="AN81" s="41"/>
      <c r="AO81" s="41"/>
      <c r="AP81" s="41"/>
      <c r="AQ81" s="41"/>
      <c r="AR81" s="72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23"/>
      <c r="Q82" s="23"/>
      <c r="R82" s="23"/>
      <c r="S82" s="23"/>
      <c r="T82" s="23"/>
      <c r="U82" s="41"/>
      <c r="V82" s="43"/>
      <c r="W82" s="41"/>
      <c r="X82" s="41"/>
      <c r="Y82" s="23"/>
      <c r="Z82" s="23"/>
      <c r="AA82" s="23"/>
      <c r="AB82" s="23"/>
      <c r="AC82" s="23"/>
      <c r="AD82" s="23"/>
      <c r="AE82" s="23"/>
      <c r="AF82" s="23"/>
      <c r="AG82" s="23"/>
      <c r="AH82" s="62"/>
      <c r="AI82" s="41"/>
      <c r="AJ82" s="41"/>
      <c r="AK82" s="23"/>
      <c r="AL82" s="23"/>
      <c r="AM82" s="23"/>
      <c r="AN82" s="23"/>
      <c r="AO82" s="23"/>
      <c r="AP82" s="23"/>
      <c r="AQ82" s="23"/>
      <c r="AR82" s="72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23"/>
      <c r="Q83" s="23"/>
      <c r="R83" s="23"/>
      <c r="S83" s="23"/>
      <c r="T83" s="23"/>
      <c r="U83" s="41"/>
      <c r="V83" s="43"/>
      <c r="W83" s="41"/>
      <c r="X83" s="41"/>
      <c r="Y83" s="23"/>
      <c r="Z83" s="23"/>
      <c r="AA83" s="23"/>
      <c r="AB83" s="23"/>
      <c r="AC83" s="23"/>
      <c r="AD83" s="23"/>
      <c r="AE83" s="23"/>
      <c r="AF83" s="23"/>
      <c r="AG83" s="23"/>
      <c r="AH83" s="62"/>
      <c r="AI83" s="41"/>
      <c r="AJ83" s="41"/>
      <c r="AK83" s="23"/>
      <c r="AL83" s="23"/>
      <c r="AM83" s="23"/>
      <c r="AN83" s="23"/>
      <c r="AO83" s="23"/>
      <c r="AP83" s="23"/>
      <c r="AQ83" s="23"/>
      <c r="AR83" s="72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23"/>
      <c r="Q84" s="23"/>
      <c r="R84" s="23"/>
      <c r="S84" s="23"/>
      <c r="T84" s="23"/>
      <c r="U84" s="41"/>
      <c r="V84" s="43"/>
      <c r="W84" s="41"/>
      <c r="X84" s="41"/>
      <c r="Y84" s="23"/>
      <c r="Z84" s="23"/>
      <c r="AA84" s="23"/>
      <c r="AB84" s="23"/>
      <c r="AC84" s="23"/>
      <c r="AD84" s="23"/>
      <c r="AE84" s="23"/>
      <c r="AF84" s="23"/>
      <c r="AG84" s="23"/>
      <c r="AH84" s="62"/>
      <c r="AI84" s="41"/>
      <c r="AJ84" s="41"/>
      <c r="AK84" s="23"/>
      <c r="AL84" s="23"/>
      <c r="AM84" s="23"/>
      <c r="AN84" s="23"/>
      <c r="AO84" s="23"/>
      <c r="AP84" s="23"/>
      <c r="AQ84" s="23"/>
      <c r="AR84" s="72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3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62"/>
      <c r="AI85" s="41"/>
      <c r="AJ85" s="41"/>
      <c r="AK85" s="23"/>
      <c r="AL85" s="23"/>
      <c r="AM85" s="23"/>
      <c r="AN85" s="23"/>
      <c r="AO85" s="23"/>
      <c r="AP85" s="23"/>
      <c r="AQ85" s="23"/>
      <c r="AR85" s="72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3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62"/>
      <c r="AI86" s="41"/>
      <c r="AJ86" s="41"/>
      <c r="AK86" s="23"/>
      <c r="AL86" s="23"/>
      <c r="AM86" s="23"/>
      <c r="AN86" s="23"/>
      <c r="AO86" s="23"/>
      <c r="AP86" s="23"/>
      <c r="AQ86" s="23"/>
      <c r="AR86" s="72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3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62"/>
      <c r="AI87" s="41"/>
      <c r="AJ87" s="41"/>
      <c r="AK87" s="23"/>
      <c r="AL87" s="23"/>
      <c r="AM87" s="23"/>
      <c r="AN87" s="23"/>
      <c r="AO87" s="23"/>
      <c r="AP87" s="23"/>
      <c r="AQ87" s="23"/>
      <c r="AR87" s="72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3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62"/>
      <c r="AI88" s="41"/>
      <c r="AJ88" s="41"/>
      <c r="AK88" s="23"/>
      <c r="AL88" s="23"/>
      <c r="AM88" s="23"/>
      <c r="AN88" s="23"/>
      <c r="AO88" s="23"/>
      <c r="AP88" s="23"/>
      <c r="AQ88" s="23"/>
      <c r="AR88" s="72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3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62"/>
      <c r="AI89" s="41"/>
      <c r="AJ89" s="41"/>
      <c r="AK89" s="23"/>
      <c r="AL89" s="23"/>
      <c r="AM89" s="23"/>
      <c r="AN89" s="23"/>
      <c r="AO89" s="23"/>
      <c r="AP89" s="23"/>
      <c r="AQ89" s="23"/>
      <c r="AR89" s="72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3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62"/>
      <c r="AI90" s="41"/>
      <c r="AJ90" s="41"/>
      <c r="AK90" s="23"/>
      <c r="AL90" s="23"/>
      <c r="AM90" s="23"/>
      <c r="AN90" s="23"/>
      <c r="AO90" s="23"/>
      <c r="AP90" s="23"/>
      <c r="AQ90" s="23"/>
      <c r="AR90" s="72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3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62"/>
      <c r="AI91" s="41"/>
      <c r="AJ91" s="41"/>
      <c r="AK91" s="23"/>
      <c r="AL91" s="23"/>
      <c r="AM91" s="23"/>
      <c r="AN91" s="23"/>
      <c r="AO91" s="23"/>
      <c r="AP91" s="23"/>
      <c r="AQ91" s="23"/>
      <c r="AR91" s="72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3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62"/>
      <c r="AI92" s="41"/>
      <c r="AJ92" s="41"/>
      <c r="AK92" s="23"/>
      <c r="AL92" s="23"/>
      <c r="AM92" s="23"/>
      <c r="AN92" s="23"/>
      <c r="AO92" s="23"/>
      <c r="AP92" s="23"/>
      <c r="AQ92" s="23"/>
      <c r="AR92" s="72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3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62"/>
      <c r="AI93" s="41"/>
      <c r="AJ93" s="41"/>
      <c r="AK93" s="23"/>
      <c r="AL93" s="23"/>
      <c r="AM93" s="23"/>
      <c r="AN93" s="23"/>
      <c r="AO93" s="23"/>
      <c r="AP93" s="23"/>
      <c r="AQ93" s="23"/>
      <c r="AR93" s="72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3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62"/>
      <c r="AI94" s="41"/>
      <c r="AJ94" s="41"/>
      <c r="AK94" s="23"/>
      <c r="AL94" s="23"/>
      <c r="AM94" s="23"/>
      <c r="AN94" s="23"/>
      <c r="AO94" s="23"/>
      <c r="AP94" s="23"/>
      <c r="AQ94" s="23"/>
      <c r="AR94" s="72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3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62"/>
      <c r="AI95" s="41"/>
      <c r="AJ95" s="41"/>
      <c r="AK95" s="23"/>
      <c r="AL95" s="23"/>
      <c r="AM95" s="23"/>
      <c r="AN95" s="23"/>
      <c r="AO95" s="23"/>
      <c r="AP95" s="23"/>
      <c r="AQ95" s="23"/>
      <c r="AR95" s="72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3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62"/>
      <c r="AI96" s="41"/>
      <c r="AJ96" s="41"/>
      <c r="AK96" s="23"/>
      <c r="AL96" s="23"/>
      <c r="AM96" s="23"/>
      <c r="AN96" s="23"/>
      <c r="AO96" s="23"/>
      <c r="AP96" s="23"/>
      <c r="AQ96" s="23"/>
      <c r="AR96" s="72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3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62"/>
      <c r="AI97" s="41"/>
      <c r="AJ97" s="41"/>
      <c r="AK97" s="23"/>
      <c r="AL97" s="23"/>
      <c r="AM97" s="23"/>
      <c r="AN97" s="23"/>
      <c r="AO97" s="23"/>
      <c r="AP97" s="23"/>
      <c r="AQ97" s="23"/>
      <c r="AR97" s="72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3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62"/>
      <c r="AI98" s="41"/>
      <c r="AJ98" s="41"/>
      <c r="AK98" s="23"/>
      <c r="AL98" s="23"/>
      <c r="AM98" s="23"/>
      <c r="AN98" s="23"/>
      <c r="AO98" s="23"/>
      <c r="AP98" s="23"/>
      <c r="AQ98" s="23"/>
      <c r="AR98" s="72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3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62"/>
      <c r="AI99" s="41"/>
      <c r="AJ99" s="41"/>
      <c r="AK99" s="23"/>
      <c r="AL99" s="23"/>
      <c r="AM99" s="23"/>
      <c r="AN99" s="23"/>
      <c r="AO99" s="23"/>
      <c r="AP99" s="23"/>
      <c r="AQ99" s="23"/>
      <c r="AR99" s="72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3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62"/>
      <c r="AI100" s="41"/>
      <c r="AJ100" s="41"/>
      <c r="AK100" s="23"/>
      <c r="AL100" s="23"/>
      <c r="AM100" s="23"/>
      <c r="AN100" s="23"/>
      <c r="AO100" s="23"/>
      <c r="AP100" s="23"/>
      <c r="AQ100" s="23"/>
      <c r="AR100" s="72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3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62"/>
      <c r="AI101" s="41"/>
      <c r="AJ101" s="41"/>
      <c r="AK101" s="23"/>
      <c r="AL101" s="23"/>
      <c r="AM101" s="23"/>
      <c r="AN101" s="23"/>
      <c r="AO101" s="23"/>
      <c r="AP101" s="23"/>
      <c r="AQ101" s="23"/>
      <c r="AR101" s="72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3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62"/>
      <c r="AI102" s="41"/>
      <c r="AJ102" s="41"/>
      <c r="AK102" s="23"/>
      <c r="AL102" s="23"/>
      <c r="AM102" s="23"/>
      <c r="AN102" s="23"/>
      <c r="AO102" s="23"/>
      <c r="AP102" s="23"/>
      <c r="AQ102" s="23"/>
      <c r="AR102" s="72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3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62"/>
      <c r="AI103" s="41"/>
      <c r="AJ103" s="41"/>
      <c r="AK103" s="23"/>
      <c r="AL103" s="23"/>
      <c r="AM103" s="23"/>
      <c r="AN103" s="23"/>
      <c r="AO103" s="23"/>
      <c r="AP103" s="23"/>
      <c r="AQ103" s="23"/>
      <c r="AR103" s="72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3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62"/>
      <c r="AI104" s="41"/>
      <c r="AJ104" s="41"/>
      <c r="AK104" s="23"/>
      <c r="AL104" s="23"/>
      <c r="AM104" s="23"/>
      <c r="AN104" s="23"/>
      <c r="AO104" s="23"/>
      <c r="AP104" s="23"/>
      <c r="AQ104" s="23"/>
      <c r="AR104" s="72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3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62"/>
      <c r="AI105" s="41"/>
      <c r="AJ105" s="41"/>
      <c r="AK105" s="23"/>
      <c r="AL105" s="23"/>
      <c r="AM105" s="23"/>
      <c r="AN105" s="23"/>
      <c r="AO105" s="23"/>
      <c r="AP105" s="23"/>
      <c r="AQ105" s="23"/>
      <c r="AR105" s="72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3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62"/>
      <c r="AI106" s="41"/>
      <c r="AJ106" s="41"/>
      <c r="AK106" s="23"/>
      <c r="AL106" s="23"/>
      <c r="AM106" s="23"/>
      <c r="AN106" s="23"/>
      <c r="AO106" s="23"/>
      <c r="AP106" s="23"/>
      <c r="AQ106" s="23"/>
      <c r="AR106" s="72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3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62"/>
      <c r="AI107" s="41"/>
      <c r="AJ107" s="41"/>
      <c r="AK107" s="23"/>
      <c r="AL107" s="23"/>
      <c r="AM107" s="23"/>
      <c r="AN107" s="23"/>
      <c r="AO107" s="23"/>
      <c r="AP107" s="23"/>
      <c r="AQ107" s="23"/>
      <c r="AR107" s="72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3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62"/>
      <c r="AI108" s="41"/>
      <c r="AJ108" s="41"/>
      <c r="AK108" s="23"/>
      <c r="AL108" s="23"/>
      <c r="AM108" s="23"/>
      <c r="AN108" s="23"/>
      <c r="AO108" s="23"/>
      <c r="AP108" s="23"/>
      <c r="AQ108" s="23"/>
      <c r="AR108" s="72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3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62"/>
      <c r="AI109" s="41"/>
      <c r="AJ109" s="41"/>
      <c r="AK109" s="23"/>
      <c r="AL109" s="23"/>
      <c r="AM109" s="23"/>
      <c r="AN109" s="23"/>
      <c r="AO109" s="23"/>
      <c r="AP109" s="23"/>
      <c r="AQ109" s="23"/>
      <c r="AR109" s="72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3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62"/>
      <c r="AI110" s="41"/>
      <c r="AJ110" s="41"/>
      <c r="AK110" s="23"/>
      <c r="AL110" s="23"/>
      <c r="AM110" s="23"/>
      <c r="AN110" s="23"/>
      <c r="AO110" s="23"/>
      <c r="AP110" s="23"/>
      <c r="AQ110" s="23"/>
      <c r="AR110" s="72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3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62"/>
      <c r="AI111" s="41"/>
      <c r="AJ111" s="41"/>
      <c r="AK111" s="23"/>
      <c r="AL111" s="23"/>
      <c r="AM111" s="23"/>
      <c r="AN111" s="23"/>
      <c r="AO111" s="23"/>
      <c r="AP111" s="23"/>
      <c r="AQ111" s="23"/>
      <c r="AR111" s="72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3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62"/>
      <c r="AI112" s="41"/>
      <c r="AJ112" s="41"/>
      <c r="AK112" s="23"/>
      <c r="AL112" s="23"/>
      <c r="AM112" s="23"/>
      <c r="AN112" s="23"/>
      <c r="AO112" s="23"/>
      <c r="AP112" s="23"/>
      <c r="AQ112" s="23"/>
      <c r="AR112" s="72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3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62"/>
      <c r="AI113" s="41"/>
      <c r="AJ113" s="41"/>
      <c r="AK113" s="23"/>
      <c r="AL113" s="23"/>
      <c r="AM113" s="23"/>
      <c r="AN113" s="23"/>
      <c r="AO113" s="23"/>
      <c r="AP113" s="23"/>
      <c r="AQ113" s="23"/>
      <c r="AR113" s="72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3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62"/>
      <c r="AI114" s="41"/>
      <c r="AJ114" s="41"/>
      <c r="AK114" s="23"/>
      <c r="AL114" s="23"/>
      <c r="AM114" s="23"/>
      <c r="AN114" s="23"/>
      <c r="AO114" s="23"/>
      <c r="AP114" s="23"/>
      <c r="AQ114" s="23"/>
      <c r="AR114" s="72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3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62"/>
      <c r="AI115" s="41"/>
      <c r="AJ115" s="41"/>
      <c r="AK115" s="23"/>
      <c r="AL115" s="23"/>
      <c r="AM115" s="23"/>
      <c r="AN115" s="23"/>
      <c r="AO115" s="23"/>
      <c r="AP115" s="23"/>
      <c r="AQ115" s="23"/>
      <c r="AR115" s="72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3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62"/>
      <c r="AI116" s="41"/>
      <c r="AJ116" s="41"/>
      <c r="AK116" s="23"/>
      <c r="AL116" s="23"/>
      <c r="AM116" s="23"/>
      <c r="AN116" s="23"/>
      <c r="AO116" s="23"/>
      <c r="AP116" s="23"/>
      <c r="AQ116" s="23"/>
      <c r="AR116" s="72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3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62"/>
      <c r="AI117" s="41"/>
      <c r="AJ117" s="41"/>
      <c r="AK117" s="23"/>
      <c r="AL117" s="23"/>
      <c r="AM117" s="23"/>
      <c r="AN117" s="23"/>
      <c r="AO117" s="23"/>
      <c r="AP117" s="23"/>
      <c r="AQ117" s="23"/>
      <c r="AR117" s="72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3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62"/>
      <c r="AI118" s="41"/>
      <c r="AJ118" s="41"/>
      <c r="AK118" s="23"/>
      <c r="AL118" s="23"/>
      <c r="AM118" s="23"/>
      <c r="AN118" s="23"/>
      <c r="AO118" s="23"/>
      <c r="AP118" s="23"/>
      <c r="AQ118" s="23"/>
      <c r="AR118" s="72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3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62"/>
      <c r="AI119" s="41"/>
      <c r="AJ119" s="41"/>
      <c r="AK119" s="23"/>
      <c r="AL119" s="23"/>
      <c r="AM119" s="23"/>
      <c r="AN119" s="23"/>
      <c r="AO119" s="23"/>
      <c r="AP119" s="23"/>
      <c r="AQ119" s="23"/>
      <c r="AR119" s="72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3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62"/>
      <c r="AI120" s="41"/>
      <c r="AJ120" s="41"/>
      <c r="AK120" s="23"/>
      <c r="AL120" s="23"/>
      <c r="AM120" s="23"/>
      <c r="AN120" s="23"/>
      <c r="AO120" s="23"/>
      <c r="AP120" s="23"/>
      <c r="AQ120" s="23"/>
      <c r="AR120" s="72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3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62"/>
      <c r="AI121" s="41"/>
      <c r="AJ121" s="41"/>
      <c r="AK121" s="23"/>
      <c r="AL121" s="23"/>
      <c r="AM121" s="23"/>
      <c r="AN121" s="23"/>
      <c r="AO121" s="23"/>
      <c r="AP121" s="23"/>
      <c r="AQ121" s="23"/>
      <c r="AR121" s="72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3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62"/>
      <c r="AI122" s="41"/>
      <c r="AJ122" s="41"/>
      <c r="AK122" s="23"/>
      <c r="AL122" s="23"/>
      <c r="AM122" s="23"/>
      <c r="AN122" s="23"/>
      <c r="AO122" s="23"/>
      <c r="AP122" s="23"/>
      <c r="AQ122" s="23"/>
      <c r="AR122" s="72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3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62"/>
      <c r="AI123" s="41"/>
      <c r="AJ123" s="41"/>
      <c r="AK123" s="23"/>
      <c r="AL123" s="23"/>
      <c r="AM123" s="23"/>
      <c r="AN123" s="23"/>
      <c r="AO123" s="23"/>
      <c r="AP123" s="23"/>
      <c r="AQ123" s="23"/>
      <c r="AR123" s="72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3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62"/>
      <c r="AI124" s="41"/>
      <c r="AJ124" s="41"/>
      <c r="AK124" s="23"/>
      <c r="AL124" s="23"/>
      <c r="AM124" s="23"/>
      <c r="AN124" s="23"/>
      <c r="AO124" s="23"/>
      <c r="AP124" s="23"/>
      <c r="AQ124" s="23"/>
      <c r="AR124" s="72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3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62"/>
      <c r="AI125" s="41"/>
      <c r="AJ125" s="41"/>
      <c r="AK125" s="23"/>
      <c r="AL125" s="23"/>
      <c r="AM125" s="23"/>
      <c r="AN125" s="23"/>
      <c r="AO125" s="23"/>
      <c r="AP125" s="23"/>
      <c r="AQ125" s="23"/>
      <c r="AR125" s="72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3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62"/>
      <c r="AI126" s="41"/>
      <c r="AJ126" s="41"/>
      <c r="AK126" s="23"/>
      <c r="AL126" s="23"/>
      <c r="AM126" s="23"/>
      <c r="AN126" s="23"/>
      <c r="AO126" s="23"/>
      <c r="AP126" s="23"/>
      <c r="AQ126" s="23"/>
      <c r="AR126" s="72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3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62"/>
      <c r="AI127" s="41"/>
      <c r="AJ127" s="41"/>
      <c r="AK127" s="23"/>
      <c r="AL127" s="23"/>
      <c r="AM127" s="23"/>
      <c r="AN127" s="23"/>
      <c r="AO127" s="23"/>
      <c r="AP127" s="23"/>
      <c r="AQ127" s="23"/>
      <c r="AR127" s="72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3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62"/>
      <c r="AI128" s="41"/>
      <c r="AJ128" s="41"/>
      <c r="AK128" s="23"/>
      <c r="AL128" s="23"/>
      <c r="AM128" s="23"/>
      <c r="AN128" s="23"/>
      <c r="AO128" s="23"/>
      <c r="AP128" s="23"/>
      <c r="AQ128" s="23"/>
      <c r="AR128" s="72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3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62"/>
      <c r="AI129" s="41"/>
      <c r="AJ129" s="41"/>
      <c r="AK129" s="23"/>
      <c r="AL129" s="23"/>
      <c r="AM129" s="23"/>
      <c r="AN129" s="23"/>
      <c r="AO129" s="23"/>
      <c r="AP129" s="23"/>
      <c r="AQ129" s="23"/>
      <c r="AR129" s="72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3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62"/>
      <c r="AI130" s="41"/>
      <c r="AJ130" s="41"/>
      <c r="AK130" s="23"/>
      <c r="AL130" s="23"/>
      <c r="AM130" s="23"/>
      <c r="AN130" s="23"/>
      <c r="AO130" s="23"/>
      <c r="AP130" s="23"/>
      <c r="AQ130" s="23"/>
      <c r="AR130" s="72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3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62"/>
      <c r="AI131" s="41"/>
      <c r="AJ131" s="41"/>
      <c r="AK131" s="23"/>
      <c r="AL131" s="23"/>
      <c r="AM131" s="23"/>
      <c r="AN131" s="23"/>
      <c r="AO131" s="23"/>
      <c r="AP131" s="23"/>
      <c r="AQ131" s="23"/>
      <c r="AR131" s="72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3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62"/>
      <c r="AI132" s="41"/>
      <c r="AJ132" s="41"/>
      <c r="AK132" s="23"/>
      <c r="AL132" s="23"/>
      <c r="AM132" s="23"/>
      <c r="AN132" s="23"/>
      <c r="AO132" s="23"/>
      <c r="AP132" s="23"/>
      <c r="AQ132" s="23"/>
      <c r="AR132" s="72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3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62"/>
      <c r="AI133" s="41"/>
      <c r="AJ133" s="41"/>
      <c r="AK133" s="23"/>
      <c r="AL133" s="23"/>
      <c r="AM133" s="23"/>
      <c r="AN133" s="23"/>
      <c r="AO133" s="23"/>
      <c r="AP133" s="23"/>
      <c r="AQ133" s="23"/>
      <c r="AR133" s="72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3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62"/>
      <c r="AI134" s="41"/>
      <c r="AJ134" s="41"/>
      <c r="AK134" s="23"/>
      <c r="AL134" s="23"/>
      <c r="AM134" s="23"/>
      <c r="AN134" s="23"/>
      <c r="AO134" s="23"/>
      <c r="AP134" s="23"/>
      <c r="AQ134" s="23"/>
      <c r="AR134" s="72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3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62"/>
      <c r="AI135" s="41"/>
      <c r="AJ135" s="41"/>
      <c r="AK135" s="23"/>
      <c r="AL135" s="23"/>
      <c r="AM135" s="23"/>
      <c r="AN135" s="23"/>
      <c r="AO135" s="23"/>
      <c r="AP135" s="23"/>
      <c r="AQ135" s="23"/>
      <c r="AR135" s="72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3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62"/>
      <c r="AI136" s="41"/>
      <c r="AJ136" s="41"/>
      <c r="AK136" s="23"/>
      <c r="AL136" s="23"/>
      <c r="AM136" s="23"/>
      <c r="AN136" s="23"/>
      <c r="AO136" s="23"/>
      <c r="AP136" s="23"/>
      <c r="AQ136" s="23"/>
      <c r="AR136" s="72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3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62"/>
      <c r="AI137" s="41"/>
      <c r="AJ137" s="41"/>
      <c r="AK137" s="23"/>
      <c r="AL137" s="23"/>
      <c r="AM137" s="23"/>
      <c r="AN137" s="23"/>
      <c r="AO137" s="23"/>
      <c r="AP137" s="23"/>
      <c r="AQ137" s="23"/>
      <c r="AR137" s="72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3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62"/>
      <c r="AI138" s="41"/>
      <c r="AJ138" s="41"/>
      <c r="AK138" s="23"/>
      <c r="AL138" s="23"/>
      <c r="AM138" s="23"/>
      <c r="AN138" s="23"/>
      <c r="AO138" s="23"/>
      <c r="AP138" s="23"/>
      <c r="AQ138" s="23"/>
      <c r="AR138" s="72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3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62"/>
      <c r="AI139" s="41"/>
      <c r="AJ139" s="41"/>
      <c r="AK139" s="23"/>
      <c r="AL139" s="23"/>
      <c r="AM139" s="23"/>
      <c r="AN139" s="23"/>
      <c r="AO139" s="23"/>
      <c r="AP139" s="23"/>
      <c r="AQ139" s="23"/>
      <c r="AR139" s="72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3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62"/>
      <c r="AI140" s="41"/>
      <c r="AJ140" s="41"/>
      <c r="AK140" s="23"/>
      <c r="AL140" s="23"/>
      <c r="AM140" s="23"/>
      <c r="AN140" s="23"/>
      <c r="AO140" s="23"/>
      <c r="AP140" s="23"/>
      <c r="AQ140" s="23"/>
      <c r="AR140" s="72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3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62"/>
      <c r="AI141" s="41"/>
      <c r="AJ141" s="41"/>
      <c r="AK141" s="23"/>
      <c r="AL141" s="23"/>
      <c r="AM141" s="23"/>
      <c r="AN141" s="23"/>
      <c r="AO141" s="23"/>
      <c r="AP141" s="23"/>
      <c r="AQ141" s="23"/>
      <c r="AR141" s="72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3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62"/>
      <c r="AI142" s="41"/>
      <c r="AJ142" s="41"/>
      <c r="AK142" s="23"/>
      <c r="AL142" s="23"/>
      <c r="AM142" s="23"/>
      <c r="AN142" s="23"/>
      <c r="AO142" s="23"/>
      <c r="AP142" s="23"/>
      <c r="AQ142" s="23"/>
      <c r="AR142" s="72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3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62"/>
      <c r="AI143" s="41"/>
      <c r="AJ143" s="41"/>
      <c r="AK143" s="23"/>
      <c r="AL143" s="23"/>
      <c r="AM143" s="23"/>
      <c r="AN143" s="23"/>
      <c r="AO143" s="23"/>
      <c r="AP143" s="23"/>
      <c r="AQ143" s="23"/>
      <c r="AR143" s="72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3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62"/>
      <c r="AI144" s="41"/>
      <c r="AJ144" s="41"/>
      <c r="AK144" s="23"/>
      <c r="AL144" s="23"/>
      <c r="AM144" s="23"/>
      <c r="AN144" s="23"/>
      <c r="AO144" s="23"/>
      <c r="AP144" s="23"/>
      <c r="AQ144" s="23"/>
      <c r="AR144" s="72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3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62"/>
      <c r="AI145" s="41"/>
      <c r="AJ145" s="41"/>
      <c r="AK145" s="23"/>
      <c r="AL145" s="23"/>
      <c r="AM145" s="23"/>
      <c r="AN145" s="23"/>
      <c r="AO145" s="23"/>
      <c r="AP145" s="23"/>
      <c r="AQ145" s="23"/>
      <c r="AR145" s="72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3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62"/>
      <c r="AI146" s="41"/>
      <c r="AJ146" s="41"/>
      <c r="AK146" s="23"/>
      <c r="AL146" s="23"/>
      <c r="AM146" s="23"/>
      <c r="AN146" s="23"/>
      <c r="AO146" s="23"/>
      <c r="AP146" s="23"/>
      <c r="AQ146" s="23"/>
      <c r="AR146" s="72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3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62"/>
      <c r="AI147" s="41"/>
      <c r="AJ147" s="41"/>
      <c r="AK147" s="23"/>
      <c r="AL147" s="23"/>
      <c r="AM147" s="23"/>
      <c r="AN147" s="23"/>
      <c r="AO147" s="23"/>
      <c r="AP147" s="23"/>
      <c r="AQ147" s="23"/>
      <c r="AR147" s="72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3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62"/>
      <c r="AI148" s="41"/>
      <c r="AJ148" s="41"/>
      <c r="AK148" s="23"/>
      <c r="AL148" s="23"/>
      <c r="AM148" s="23"/>
      <c r="AN148" s="23"/>
      <c r="AO148" s="23"/>
      <c r="AP148" s="23"/>
      <c r="AQ148" s="23"/>
      <c r="AR148" s="72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3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62"/>
      <c r="AI149" s="41"/>
      <c r="AJ149" s="41"/>
      <c r="AK149" s="23"/>
      <c r="AL149" s="23"/>
      <c r="AM149" s="23"/>
      <c r="AN149" s="23"/>
      <c r="AO149" s="23"/>
      <c r="AP149" s="23"/>
      <c r="AQ149" s="23"/>
      <c r="AR149" s="72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3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62"/>
      <c r="AI150" s="41"/>
      <c r="AJ150" s="41"/>
      <c r="AK150" s="23"/>
      <c r="AL150" s="23"/>
      <c r="AM150" s="23"/>
      <c r="AN150" s="23"/>
      <c r="AO150" s="23"/>
      <c r="AP150" s="23"/>
      <c r="AQ150" s="23"/>
      <c r="AR150" s="72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3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62"/>
      <c r="AI151" s="41"/>
      <c r="AJ151" s="41"/>
      <c r="AK151" s="23"/>
      <c r="AL151" s="23"/>
      <c r="AM151" s="23"/>
      <c r="AN151" s="23"/>
      <c r="AO151" s="23"/>
      <c r="AP151" s="23"/>
      <c r="AQ151" s="23"/>
      <c r="AR151" s="72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3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62"/>
      <c r="AI152" s="41"/>
      <c r="AJ152" s="41"/>
      <c r="AK152" s="23"/>
      <c r="AL152" s="23"/>
      <c r="AM152" s="23"/>
      <c r="AN152" s="23"/>
      <c r="AO152" s="23"/>
      <c r="AP152" s="23"/>
      <c r="AQ152" s="23"/>
      <c r="AR152" s="72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3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62"/>
      <c r="AI153" s="41"/>
      <c r="AJ153" s="41"/>
      <c r="AK153" s="23"/>
      <c r="AL153" s="23"/>
      <c r="AM153" s="23"/>
      <c r="AN153" s="23"/>
      <c r="AO153" s="23"/>
      <c r="AP153" s="23"/>
      <c r="AQ153" s="23"/>
      <c r="AR153" s="72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3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62"/>
      <c r="AI154" s="41"/>
      <c r="AJ154" s="41"/>
      <c r="AK154" s="23"/>
      <c r="AL154" s="23"/>
      <c r="AM154" s="23"/>
      <c r="AN154" s="23"/>
      <c r="AO154" s="23"/>
      <c r="AP154" s="23"/>
      <c r="AQ154" s="23"/>
      <c r="AR154" s="72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3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62"/>
      <c r="AI155" s="41"/>
      <c r="AJ155" s="41"/>
      <c r="AK155" s="23"/>
      <c r="AL155" s="23"/>
      <c r="AM155" s="23"/>
      <c r="AN155" s="23"/>
      <c r="AO155" s="23"/>
      <c r="AP155" s="23"/>
      <c r="AQ155" s="23"/>
      <c r="AR155" s="72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3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62"/>
      <c r="AI156" s="41"/>
      <c r="AJ156" s="41"/>
      <c r="AK156" s="23"/>
      <c r="AL156" s="23"/>
      <c r="AM156" s="23"/>
      <c r="AN156" s="23"/>
      <c r="AO156" s="23"/>
      <c r="AP156" s="23"/>
      <c r="AQ156" s="23"/>
      <c r="AR156" s="72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3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62"/>
      <c r="AI157" s="41"/>
      <c r="AJ157" s="41"/>
      <c r="AK157" s="23"/>
      <c r="AL157" s="23"/>
      <c r="AM157" s="23"/>
      <c r="AN157" s="23"/>
      <c r="AO157" s="23"/>
      <c r="AP157" s="23"/>
      <c r="AQ157" s="23"/>
      <c r="AR157" s="72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3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62"/>
      <c r="AI158" s="41"/>
      <c r="AJ158" s="41"/>
      <c r="AK158" s="23"/>
      <c r="AL158" s="23"/>
      <c r="AM158" s="23"/>
      <c r="AN158" s="23"/>
      <c r="AO158" s="23"/>
      <c r="AP158" s="23"/>
      <c r="AQ158" s="23"/>
      <c r="AR158" s="72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3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62"/>
      <c r="AI159" s="41"/>
      <c r="AJ159" s="41"/>
      <c r="AK159" s="23"/>
      <c r="AL159" s="23"/>
      <c r="AM159" s="23"/>
      <c r="AN159" s="23"/>
      <c r="AO159" s="23"/>
      <c r="AP159" s="23"/>
      <c r="AQ159" s="23"/>
      <c r="AR159" s="72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3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62"/>
      <c r="AI160" s="41"/>
      <c r="AJ160" s="41"/>
      <c r="AK160" s="23"/>
      <c r="AL160" s="23"/>
      <c r="AM160" s="23"/>
      <c r="AN160" s="23"/>
      <c r="AO160" s="23"/>
      <c r="AP160" s="23"/>
      <c r="AQ160" s="23"/>
      <c r="AR160" s="72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3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62"/>
      <c r="AI161" s="41"/>
      <c r="AJ161" s="41"/>
      <c r="AK161" s="23"/>
      <c r="AL161" s="23"/>
      <c r="AM161" s="23"/>
      <c r="AN161" s="23"/>
      <c r="AO161" s="23"/>
      <c r="AP161" s="23"/>
      <c r="AQ161" s="23"/>
      <c r="AR161" s="72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3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62"/>
      <c r="AI162" s="41"/>
      <c r="AJ162" s="41"/>
      <c r="AK162" s="23"/>
      <c r="AL162" s="23"/>
      <c r="AM162" s="23"/>
      <c r="AN162" s="23"/>
      <c r="AO162" s="23"/>
      <c r="AP162" s="23"/>
      <c r="AQ162" s="23"/>
      <c r="AR162" s="72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3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62"/>
      <c r="AI163" s="41"/>
      <c r="AJ163" s="41"/>
      <c r="AK163" s="23"/>
      <c r="AL163" s="23"/>
      <c r="AM163" s="23"/>
      <c r="AN163" s="23"/>
      <c r="AO163" s="23"/>
      <c r="AP163" s="23"/>
      <c r="AQ163" s="23"/>
      <c r="AR163" s="72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3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62"/>
      <c r="AI164" s="41"/>
      <c r="AJ164" s="41"/>
      <c r="AK164" s="23"/>
      <c r="AL164" s="23"/>
      <c r="AM164" s="23"/>
      <c r="AN164" s="23"/>
      <c r="AO164" s="23"/>
      <c r="AP164" s="23"/>
      <c r="AQ164" s="23"/>
      <c r="AR164" s="72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3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62"/>
      <c r="AI165" s="41"/>
      <c r="AJ165" s="41"/>
      <c r="AK165" s="23"/>
      <c r="AL165" s="23"/>
      <c r="AM165" s="23"/>
      <c r="AN165" s="23"/>
      <c r="AO165" s="23"/>
      <c r="AP165" s="23"/>
      <c r="AQ165" s="23"/>
      <c r="AR165" s="72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3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62"/>
      <c r="AI166" s="41"/>
      <c r="AJ166" s="41"/>
      <c r="AK166" s="23"/>
      <c r="AL166" s="23"/>
      <c r="AM166" s="23"/>
      <c r="AN166" s="23"/>
      <c r="AO166" s="23"/>
      <c r="AP166" s="23"/>
      <c r="AQ166" s="23"/>
      <c r="AR166" s="72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3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62"/>
      <c r="AI167" s="41"/>
      <c r="AJ167" s="41"/>
      <c r="AK167" s="23"/>
      <c r="AL167" s="23"/>
      <c r="AM167" s="23"/>
      <c r="AN167" s="23"/>
      <c r="AO167" s="23"/>
      <c r="AP167" s="23"/>
      <c r="AQ167" s="23"/>
      <c r="AR167" s="72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3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62"/>
      <c r="AI168" s="41"/>
      <c r="AJ168" s="41"/>
      <c r="AK168" s="23"/>
      <c r="AL168" s="23"/>
      <c r="AM168" s="23"/>
      <c r="AN168" s="23"/>
      <c r="AO168" s="23"/>
      <c r="AP168" s="23"/>
      <c r="AQ168" s="23"/>
      <c r="AR168" s="72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3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62"/>
      <c r="AI169" s="41"/>
      <c r="AJ169" s="41"/>
      <c r="AK169" s="23"/>
      <c r="AL169" s="23"/>
      <c r="AM169" s="23"/>
      <c r="AN169" s="23"/>
      <c r="AO169" s="23"/>
      <c r="AP169" s="23"/>
      <c r="AQ169" s="23"/>
      <c r="AR169" s="72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3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62"/>
      <c r="AI170" s="41"/>
      <c r="AJ170" s="41"/>
      <c r="AK170" s="23"/>
      <c r="AL170" s="23"/>
      <c r="AM170" s="23"/>
      <c r="AN170" s="23"/>
      <c r="AO170" s="23"/>
      <c r="AP170" s="23"/>
      <c r="AQ170" s="23"/>
      <c r="AR170" s="72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3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62"/>
      <c r="AI171" s="41"/>
      <c r="AJ171" s="41"/>
      <c r="AK171" s="23"/>
      <c r="AL171" s="23"/>
      <c r="AM171" s="23"/>
      <c r="AN171" s="23"/>
      <c r="AO171" s="23"/>
      <c r="AP171" s="23"/>
      <c r="AQ171" s="23"/>
      <c r="AR171" s="72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3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62"/>
      <c r="AI172" s="41"/>
      <c r="AJ172" s="41"/>
      <c r="AK172" s="23"/>
      <c r="AL172" s="23"/>
      <c r="AM172" s="23"/>
      <c r="AN172" s="23"/>
      <c r="AO172" s="23"/>
      <c r="AP172" s="23"/>
      <c r="AQ172" s="23"/>
      <c r="AR172" s="72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3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62"/>
      <c r="AI173" s="41"/>
      <c r="AJ173" s="41"/>
      <c r="AK173" s="23"/>
      <c r="AL173" s="23"/>
      <c r="AM173" s="23"/>
      <c r="AN173" s="23"/>
      <c r="AO173" s="23"/>
      <c r="AP173" s="23"/>
      <c r="AQ173" s="23"/>
      <c r="AR173" s="72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3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62"/>
      <c r="AI174" s="41"/>
      <c r="AJ174" s="41"/>
      <c r="AK174" s="23"/>
      <c r="AL174" s="23"/>
      <c r="AM174" s="23"/>
      <c r="AN174" s="23"/>
      <c r="AO174" s="23"/>
      <c r="AP174" s="23"/>
      <c r="AQ174" s="23"/>
      <c r="AR174" s="72"/>
    </row>
    <row r="175" spans="1:44" ht="15" customHeight="1" x14ac:dyDescent="0.25">
      <c r="AG175" s="23"/>
      <c r="AH175" s="62"/>
      <c r="AI175" s="41"/>
      <c r="AJ175" s="41"/>
    </row>
    <row r="176" spans="1:44" ht="15" customHeight="1" x14ac:dyDescent="0.25">
      <c r="AG176" s="23"/>
      <c r="AH176" s="62"/>
      <c r="AI176" s="41"/>
      <c r="AJ176" s="41"/>
    </row>
    <row r="177" spans="2:43" ht="15" customHeight="1" x14ac:dyDescent="0.25">
      <c r="AG177" s="23"/>
      <c r="AH177" s="62"/>
      <c r="AI177" s="41"/>
      <c r="AJ177" s="41"/>
    </row>
    <row r="178" spans="2:43" ht="15" customHeight="1" x14ac:dyDescent="0.25">
      <c r="AG178" s="23"/>
      <c r="AH178" s="62"/>
      <c r="AI178" s="41"/>
      <c r="AJ178" s="41"/>
    </row>
    <row r="179" spans="2:43" ht="15" customHeight="1" x14ac:dyDescent="0.25">
      <c r="AG179" s="23"/>
      <c r="AH179" s="62"/>
      <c r="AI179" s="41"/>
      <c r="AJ179" s="41"/>
    </row>
    <row r="180" spans="2:43" ht="15" customHeight="1" x14ac:dyDescent="0.25">
      <c r="AG180" s="23"/>
      <c r="AH180" s="62"/>
      <c r="AI180" s="41"/>
      <c r="AJ180" s="41"/>
    </row>
    <row r="181" spans="2:43" ht="15" customHeight="1" x14ac:dyDescent="0.25">
      <c r="AG181" s="23"/>
      <c r="AH181" s="62"/>
      <c r="AI181" s="41"/>
      <c r="AJ181" s="41"/>
    </row>
    <row r="182" spans="2:43" ht="15" customHeight="1" x14ac:dyDescent="0.2"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</row>
    <row r="183" spans="2:43" ht="15" customHeight="1" x14ac:dyDescent="0.2"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</row>
    <row r="184" spans="2:43" ht="15" customHeight="1" x14ac:dyDescent="0.2"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</row>
    <row r="185" spans="2:43" ht="15" customHeight="1" x14ac:dyDescent="0.2"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</row>
    <row r="186" spans="2:43" ht="15" customHeight="1" x14ac:dyDescent="0.2"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</row>
    <row r="187" spans="2:43" ht="15" customHeight="1" x14ac:dyDescent="0.2"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</row>
    <row r="188" spans="2:43" ht="15" customHeight="1" x14ac:dyDescent="0.2"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</row>
    <row r="189" spans="2:43" ht="15" customHeight="1" x14ac:dyDescent="0.2"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</row>
    <row r="190" spans="2:43" ht="15" customHeight="1" x14ac:dyDescent="0.2"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</row>
    <row r="191" spans="2:43" ht="15" customHeight="1" x14ac:dyDescent="0.2"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</row>
    <row r="192" spans="2:43" ht="15" customHeight="1" x14ac:dyDescent="0.2"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</row>
    <row r="193" spans="2:43" ht="15" customHeight="1" x14ac:dyDescent="0.2"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</row>
    <row r="194" spans="2:43" ht="15" customHeight="1" x14ac:dyDescent="0.2"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</row>
    <row r="195" spans="2:43" ht="15" customHeight="1" x14ac:dyDescent="0.2"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</row>
    <row r="196" spans="2:43" ht="15" customHeight="1" x14ac:dyDescent="0.2"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</row>
    <row r="197" spans="2:43" ht="15" customHeight="1" x14ac:dyDescent="0.2"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</row>
    <row r="198" spans="2:43" ht="15" customHeight="1" x14ac:dyDescent="0.2"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</row>
    <row r="199" spans="2:43" ht="15" customHeight="1" x14ac:dyDescent="0.2"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</row>
    <row r="200" spans="2:43" ht="15" customHeight="1" x14ac:dyDescent="0.2"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</row>
    <row r="201" spans="2:43" ht="15" customHeight="1" x14ac:dyDescent="0.2"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60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67" t="s">
        <v>61</v>
      </c>
      <c r="C2" s="68"/>
      <c r="D2" s="91"/>
      <c r="E2" s="13" t="s">
        <v>13</v>
      </c>
      <c r="F2" s="14"/>
      <c r="G2" s="14"/>
      <c r="H2" s="14"/>
      <c r="I2" s="20"/>
      <c r="J2" s="15"/>
      <c r="K2" s="73"/>
      <c r="L2" s="22" t="s">
        <v>86</v>
      </c>
      <c r="M2" s="14"/>
      <c r="N2" s="14"/>
      <c r="O2" s="21"/>
      <c r="P2" s="19"/>
      <c r="Q2" s="22" t="s">
        <v>87</v>
      </c>
      <c r="R2" s="14"/>
      <c r="S2" s="14"/>
      <c r="T2" s="14"/>
      <c r="U2" s="20"/>
      <c r="V2" s="21"/>
      <c r="W2" s="19"/>
      <c r="X2" s="92" t="s">
        <v>88</v>
      </c>
      <c r="Y2" s="93"/>
      <c r="Z2" s="94"/>
      <c r="AA2" s="13" t="s">
        <v>13</v>
      </c>
      <c r="AB2" s="14"/>
      <c r="AC2" s="14"/>
      <c r="AD2" s="14"/>
      <c r="AE2" s="20"/>
      <c r="AF2" s="15"/>
      <c r="AG2" s="73"/>
      <c r="AH2" s="22" t="s">
        <v>89</v>
      </c>
      <c r="AI2" s="14"/>
      <c r="AJ2" s="14"/>
      <c r="AK2" s="21"/>
      <c r="AL2" s="19"/>
      <c r="AM2" s="22" t="s">
        <v>87</v>
      </c>
      <c r="AN2" s="14"/>
      <c r="AO2" s="14"/>
      <c r="AP2" s="14"/>
      <c r="AQ2" s="20"/>
      <c r="AR2" s="21"/>
      <c r="AS2" s="9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5"/>
      <c r="L3" s="18" t="s">
        <v>5</v>
      </c>
      <c r="M3" s="18" t="s">
        <v>6</v>
      </c>
      <c r="N3" s="18" t="s">
        <v>66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5"/>
      <c r="AH3" s="18" t="s">
        <v>5</v>
      </c>
      <c r="AI3" s="18" t="s">
        <v>6</v>
      </c>
      <c r="AJ3" s="18" t="s">
        <v>66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0">
        <v>1995</v>
      </c>
      <c r="C4" s="32" t="s">
        <v>55</v>
      </c>
      <c r="D4" s="2" t="s">
        <v>41</v>
      </c>
      <c r="E4" s="30">
        <v>12</v>
      </c>
      <c r="F4" s="30">
        <v>0</v>
      </c>
      <c r="G4" s="30">
        <v>0</v>
      </c>
      <c r="H4" s="31">
        <v>7</v>
      </c>
      <c r="I4" s="30">
        <v>27</v>
      </c>
      <c r="J4" s="35"/>
      <c r="K4" s="29"/>
      <c r="L4" s="79"/>
      <c r="M4" s="18"/>
      <c r="N4" s="18"/>
      <c r="O4" s="18"/>
      <c r="P4" s="23"/>
      <c r="Q4" s="30"/>
      <c r="R4" s="30"/>
      <c r="S4" s="31"/>
      <c r="T4" s="30"/>
      <c r="U4" s="30"/>
      <c r="V4" s="96"/>
      <c r="W4" s="29"/>
      <c r="X4" s="30"/>
      <c r="Y4" s="30"/>
      <c r="Z4" s="36"/>
      <c r="AA4" s="30"/>
      <c r="AB4" s="30"/>
      <c r="AC4" s="30"/>
      <c r="AD4" s="30"/>
      <c r="AE4" s="30"/>
      <c r="AF4" s="34"/>
      <c r="AG4" s="23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97"/>
      <c r="AS4" s="7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0">
        <v>1996</v>
      </c>
      <c r="C5" s="32" t="s">
        <v>54</v>
      </c>
      <c r="D5" s="2" t="s">
        <v>41</v>
      </c>
      <c r="E5" s="30">
        <v>24</v>
      </c>
      <c r="F5" s="30">
        <v>0</v>
      </c>
      <c r="G5" s="30">
        <v>2</v>
      </c>
      <c r="H5" s="31">
        <v>4</v>
      </c>
      <c r="I5" s="30">
        <v>54</v>
      </c>
      <c r="J5" s="35"/>
      <c r="K5" s="29"/>
      <c r="L5" s="79"/>
      <c r="M5" s="18"/>
      <c r="N5" s="18"/>
      <c r="O5" s="18"/>
      <c r="P5" s="23"/>
      <c r="Q5" s="30"/>
      <c r="R5" s="30"/>
      <c r="S5" s="31"/>
      <c r="T5" s="30"/>
      <c r="U5" s="30"/>
      <c r="V5" s="96"/>
      <c r="W5" s="29"/>
      <c r="X5" s="30"/>
      <c r="Y5" s="30"/>
      <c r="Z5" s="36"/>
      <c r="AA5" s="30"/>
      <c r="AB5" s="30"/>
      <c r="AC5" s="30"/>
      <c r="AD5" s="30"/>
      <c r="AE5" s="30"/>
      <c r="AF5" s="34"/>
      <c r="AG5" s="23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97"/>
      <c r="AS5" s="7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0">
        <v>1997</v>
      </c>
      <c r="C6" s="32" t="s">
        <v>35</v>
      </c>
      <c r="D6" s="2" t="s">
        <v>38</v>
      </c>
      <c r="E6" s="30">
        <v>26</v>
      </c>
      <c r="F6" s="30">
        <v>0</v>
      </c>
      <c r="G6" s="30">
        <v>2</v>
      </c>
      <c r="H6" s="31">
        <v>25</v>
      </c>
      <c r="I6" s="30">
        <v>97</v>
      </c>
      <c r="J6" s="35"/>
      <c r="K6" s="29"/>
      <c r="L6" s="79"/>
      <c r="M6" s="18"/>
      <c r="N6" s="18"/>
      <c r="O6" s="18"/>
      <c r="P6" s="23"/>
      <c r="Q6" s="30"/>
      <c r="R6" s="30"/>
      <c r="S6" s="31"/>
      <c r="T6" s="30"/>
      <c r="U6" s="30"/>
      <c r="V6" s="96"/>
      <c r="W6" s="29"/>
      <c r="X6" s="30"/>
      <c r="Y6" s="30"/>
      <c r="Z6" s="36"/>
      <c r="AA6" s="30"/>
      <c r="AB6" s="30"/>
      <c r="AC6" s="30"/>
      <c r="AD6" s="30"/>
      <c r="AE6" s="30"/>
      <c r="AF6" s="34"/>
      <c r="AG6" s="23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97"/>
      <c r="AS6" s="7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0"/>
      <c r="C7" s="32"/>
      <c r="D7" s="2"/>
      <c r="E7" s="30"/>
      <c r="F7" s="30"/>
      <c r="G7" s="30"/>
      <c r="H7" s="31"/>
      <c r="I7" s="30"/>
      <c r="J7" s="35"/>
      <c r="K7" s="29"/>
      <c r="L7" s="79"/>
      <c r="M7" s="18"/>
      <c r="N7" s="18"/>
      <c r="O7" s="18"/>
      <c r="P7" s="23"/>
      <c r="Q7" s="30"/>
      <c r="R7" s="30"/>
      <c r="S7" s="31"/>
      <c r="T7" s="30"/>
      <c r="U7" s="30"/>
      <c r="V7" s="96"/>
      <c r="W7" s="29"/>
      <c r="X7" s="30"/>
      <c r="Y7" s="30"/>
      <c r="Z7" s="36"/>
      <c r="AA7" s="30"/>
      <c r="AB7" s="30"/>
      <c r="AC7" s="30"/>
      <c r="AD7" s="30"/>
      <c r="AE7" s="30"/>
      <c r="AF7" s="34"/>
      <c r="AG7" s="23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97"/>
      <c r="AS7" s="7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0">
        <v>2007</v>
      </c>
      <c r="C8" s="32" t="s">
        <v>40</v>
      </c>
      <c r="D8" s="2" t="s">
        <v>41</v>
      </c>
      <c r="E8" s="30">
        <v>18</v>
      </c>
      <c r="F8" s="30">
        <v>1</v>
      </c>
      <c r="G8" s="30">
        <v>2</v>
      </c>
      <c r="H8" s="31">
        <v>7</v>
      </c>
      <c r="I8" s="30">
        <v>52</v>
      </c>
      <c r="J8" s="35">
        <v>0.56499999999999995</v>
      </c>
      <c r="K8" s="29">
        <v>92</v>
      </c>
      <c r="L8" s="79"/>
      <c r="M8" s="18"/>
      <c r="N8" s="18"/>
      <c r="O8" s="18"/>
      <c r="P8" s="23"/>
      <c r="Q8" s="30"/>
      <c r="R8" s="30"/>
      <c r="S8" s="31"/>
      <c r="T8" s="30"/>
      <c r="U8" s="30"/>
      <c r="V8" s="96"/>
      <c r="W8" s="29"/>
      <c r="X8" s="30"/>
      <c r="Y8" s="30"/>
      <c r="Z8" s="36"/>
      <c r="AA8" s="30"/>
      <c r="AB8" s="30"/>
      <c r="AC8" s="30"/>
      <c r="AD8" s="30"/>
      <c r="AE8" s="30"/>
      <c r="AF8" s="34"/>
      <c r="AG8" s="23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97"/>
      <c r="AS8" s="7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98" t="s">
        <v>90</v>
      </c>
      <c r="C9" s="71"/>
      <c r="D9" s="70"/>
      <c r="E9" s="69">
        <f>SUM(E4:E8)</f>
        <v>80</v>
      </c>
      <c r="F9" s="69">
        <f>SUM(F4:F8)</f>
        <v>1</v>
      </c>
      <c r="G9" s="69">
        <f>SUM(G4:G8)</f>
        <v>6</v>
      </c>
      <c r="H9" s="69">
        <f>SUM(H4:H8)</f>
        <v>43</v>
      </c>
      <c r="I9" s="69">
        <f>SUM(I4:I8)</f>
        <v>230</v>
      </c>
      <c r="J9" s="99">
        <v>0</v>
      </c>
      <c r="K9" s="73">
        <f>SUM(K4:K8)</f>
        <v>92</v>
      </c>
      <c r="L9" s="22"/>
      <c r="M9" s="20"/>
      <c r="N9" s="82"/>
      <c r="O9" s="83"/>
      <c r="P9" s="23"/>
      <c r="Q9" s="69">
        <f>SUM(Q4:Q8)</f>
        <v>0</v>
      </c>
      <c r="R9" s="69">
        <f>SUM(R4:R8)</f>
        <v>0</v>
      </c>
      <c r="S9" s="69">
        <f>SUM(S4:S8)</f>
        <v>0</v>
      </c>
      <c r="T9" s="69">
        <f>SUM(T4:T8)</f>
        <v>0</v>
      </c>
      <c r="U9" s="69">
        <f>SUM(U4:U8)</f>
        <v>0</v>
      </c>
      <c r="V9" s="39">
        <v>0</v>
      </c>
      <c r="W9" s="73">
        <f>SUM(W4:W8)</f>
        <v>0</v>
      </c>
      <c r="X9" s="16" t="s">
        <v>90</v>
      </c>
      <c r="Y9" s="17"/>
      <c r="Z9" s="15"/>
      <c r="AA9" s="69">
        <f>SUM(AA4:AA8)</f>
        <v>0</v>
      </c>
      <c r="AB9" s="69">
        <f>SUM(AB4:AB8)</f>
        <v>0</v>
      </c>
      <c r="AC9" s="69">
        <f>SUM(AC4:AC8)</f>
        <v>0</v>
      </c>
      <c r="AD9" s="69">
        <f>SUM(AD4:AD8)</f>
        <v>0</v>
      </c>
      <c r="AE9" s="69">
        <f>SUM(AE4:AE8)</f>
        <v>0</v>
      </c>
      <c r="AF9" s="99">
        <v>0</v>
      </c>
      <c r="AG9" s="73">
        <f>SUM(AG4:AG8)</f>
        <v>0</v>
      </c>
      <c r="AH9" s="22"/>
      <c r="AI9" s="20"/>
      <c r="AJ9" s="82"/>
      <c r="AK9" s="83"/>
      <c r="AL9" s="23"/>
      <c r="AM9" s="69">
        <f>SUM(AM4:AM8)</f>
        <v>0</v>
      </c>
      <c r="AN9" s="69">
        <f>SUM(AN4:AN8)</f>
        <v>0</v>
      </c>
      <c r="AO9" s="69">
        <f>SUM(AO4:AO8)</f>
        <v>0</v>
      </c>
      <c r="AP9" s="69">
        <f>SUM(AP4:AP8)</f>
        <v>0</v>
      </c>
      <c r="AQ9" s="69">
        <f>SUM(AQ4:AQ8)</f>
        <v>0</v>
      </c>
      <c r="AR9" s="99">
        <v>0</v>
      </c>
      <c r="AS9" s="95">
        <f>SUM(AS4:AS8)</f>
        <v>0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29"/>
      <c r="L10" s="23"/>
      <c r="M10" s="23"/>
      <c r="N10" s="23"/>
      <c r="O10" s="23"/>
      <c r="P10" s="41"/>
      <c r="Q10" s="41"/>
      <c r="R10" s="43"/>
      <c r="S10" s="41"/>
      <c r="T10" s="41"/>
      <c r="U10" s="23"/>
      <c r="V10" s="23"/>
      <c r="W10" s="29"/>
      <c r="X10" s="41"/>
      <c r="Y10" s="41"/>
      <c r="Z10" s="41"/>
      <c r="AA10" s="41"/>
      <c r="AB10" s="41"/>
      <c r="AC10" s="41"/>
      <c r="AD10" s="41"/>
      <c r="AE10" s="41"/>
      <c r="AF10" s="42"/>
      <c r="AG10" s="29"/>
      <c r="AH10" s="23"/>
      <c r="AI10" s="23"/>
      <c r="AJ10" s="23"/>
      <c r="AK10" s="23"/>
      <c r="AL10" s="41"/>
      <c r="AM10" s="41"/>
      <c r="AN10" s="43"/>
      <c r="AO10" s="41"/>
      <c r="AP10" s="41"/>
      <c r="AQ10" s="23"/>
      <c r="AR10" s="23"/>
      <c r="AS10" s="29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00" t="s">
        <v>91</v>
      </c>
      <c r="C11" s="101"/>
      <c r="D11" s="102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92</v>
      </c>
      <c r="O11" s="18" t="s">
        <v>93</v>
      </c>
      <c r="Q11" s="43"/>
      <c r="R11" s="43" t="s">
        <v>56</v>
      </c>
      <c r="S11" s="43"/>
      <c r="T11" s="41" t="s">
        <v>57</v>
      </c>
      <c r="U11" s="23"/>
      <c r="V11" s="29"/>
      <c r="W11" s="29"/>
      <c r="X11" s="103"/>
      <c r="Y11" s="103"/>
      <c r="Z11" s="103"/>
      <c r="AA11" s="103"/>
      <c r="AB11" s="103"/>
      <c r="AC11" s="43"/>
      <c r="AD11" s="43"/>
      <c r="AE11" s="43"/>
      <c r="AF11" s="41"/>
      <c r="AG11" s="41"/>
      <c r="AH11" s="41"/>
      <c r="AI11" s="41"/>
      <c r="AJ11" s="41"/>
      <c r="AK11" s="41"/>
      <c r="AM11" s="29"/>
      <c r="AN11" s="103"/>
      <c r="AO11" s="103"/>
      <c r="AP11" s="103"/>
      <c r="AQ11" s="103"/>
      <c r="AR11" s="103"/>
      <c r="AS11" s="10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6" t="s">
        <v>12</v>
      </c>
      <c r="C12" s="12"/>
      <c r="D12" s="48"/>
      <c r="E12" s="104">
        <v>66</v>
      </c>
      <c r="F12" s="104">
        <v>1</v>
      </c>
      <c r="G12" s="104">
        <v>3</v>
      </c>
      <c r="H12" s="104">
        <v>46</v>
      </c>
      <c r="I12" s="104">
        <v>147</v>
      </c>
      <c r="J12" s="105">
        <v>0.48799999999999999</v>
      </c>
      <c r="K12" s="41">
        <f>PRODUCT(I12/J12)</f>
        <v>301.22950819672133</v>
      </c>
      <c r="L12" s="106">
        <f>PRODUCT((F12+G12)/E12)</f>
        <v>6.0606060606060608E-2</v>
      </c>
      <c r="M12" s="106">
        <f>PRODUCT(H12/E12)</f>
        <v>0.69696969696969702</v>
      </c>
      <c r="N12" s="106">
        <f>PRODUCT((F12+G12+H12)/E12)</f>
        <v>0.75757575757575757</v>
      </c>
      <c r="O12" s="106">
        <f>PRODUCT(I12/E12)</f>
        <v>2.2272727272727271</v>
      </c>
      <c r="Q12" s="43"/>
      <c r="R12" s="43"/>
      <c r="S12" s="43"/>
      <c r="T12" s="41" t="s">
        <v>59</v>
      </c>
      <c r="U12" s="41"/>
      <c r="V12" s="41"/>
      <c r="W12" s="41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1"/>
      <c r="AL12" s="41"/>
      <c r="AM12" s="41"/>
      <c r="AN12" s="43"/>
      <c r="AO12" s="43"/>
      <c r="AP12" s="43"/>
      <c r="AQ12" s="43"/>
      <c r="AR12" s="43"/>
      <c r="AS12" s="43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07" t="s">
        <v>61</v>
      </c>
      <c r="C13" s="108"/>
      <c r="D13" s="109"/>
      <c r="E13" s="104">
        <f>PRODUCT(E9+Q9)</f>
        <v>80</v>
      </c>
      <c r="F13" s="104">
        <f>PRODUCT(F9+R9)</f>
        <v>1</v>
      </c>
      <c r="G13" s="104">
        <f>PRODUCT(G9+S9)</f>
        <v>6</v>
      </c>
      <c r="H13" s="104">
        <f>PRODUCT(H9+T9)</f>
        <v>43</v>
      </c>
      <c r="I13" s="104">
        <f>PRODUCT(I9+U9)</f>
        <v>230</v>
      </c>
      <c r="J13" s="105">
        <v>0.56499999999999995</v>
      </c>
      <c r="K13" s="41">
        <f>PRODUCT(K9+W9)</f>
        <v>92</v>
      </c>
      <c r="L13" s="106">
        <f>PRODUCT((F13+G13)/E13)</f>
        <v>8.7499999999999994E-2</v>
      </c>
      <c r="M13" s="106">
        <f>PRODUCT(H13/E13)</f>
        <v>0.53749999999999998</v>
      </c>
      <c r="N13" s="106">
        <f>PRODUCT((F13+G13+H13)/E13)</f>
        <v>0.625</v>
      </c>
      <c r="O13" s="106">
        <f>PRODUCT(I13/E13)</f>
        <v>2.875</v>
      </c>
      <c r="Q13" s="43"/>
      <c r="R13" s="43"/>
      <c r="S13" s="43"/>
      <c r="T13" s="41" t="s">
        <v>58</v>
      </c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3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10" t="s">
        <v>88</v>
      </c>
      <c r="C14" s="111"/>
      <c r="D14" s="112"/>
      <c r="E14" s="104">
        <f>PRODUCT(AA9+AM9)</f>
        <v>0</v>
      </c>
      <c r="F14" s="104">
        <f>PRODUCT(AB9+AN9)</f>
        <v>0</v>
      </c>
      <c r="G14" s="104">
        <f>PRODUCT(AC9+AO9)</f>
        <v>0</v>
      </c>
      <c r="H14" s="104">
        <f>PRODUCT(AD9+AP9)</f>
        <v>0</v>
      </c>
      <c r="I14" s="104">
        <f>PRODUCT(AE9+AQ9)</f>
        <v>0</v>
      </c>
      <c r="J14" s="105">
        <v>0</v>
      </c>
      <c r="K14" s="23">
        <f>PRODUCT(AG9+AS9)</f>
        <v>0</v>
      </c>
      <c r="L14" s="106">
        <v>0</v>
      </c>
      <c r="M14" s="106">
        <v>0</v>
      </c>
      <c r="N14" s="106">
        <v>0</v>
      </c>
      <c r="O14" s="106">
        <v>0</v>
      </c>
      <c r="Q14" s="43"/>
      <c r="R14" s="43"/>
      <c r="S14" s="41"/>
      <c r="T14" s="41"/>
      <c r="U14" s="23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3"/>
      <c r="AK14" s="41"/>
      <c r="AL14" s="23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13" t="s">
        <v>90</v>
      </c>
      <c r="C15" s="114"/>
      <c r="D15" s="115"/>
      <c r="E15" s="104">
        <f>SUM(E12:E14)</f>
        <v>146</v>
      </c>
      <c r="F15" s="104">
        <f t="shared" ref="F15:I15" si="0">SUM(F12:F14)</f>
        <v>2</v>
      </c>
      <c r="G15" s="104">
        <f t="shared" si="0"/>
        <v>9</v>
      </c>
      <c r="H15" s="104">
        <f t="shared" si="0"/>
        <v>89</v>
      </c>
      <c r="I15" s="104">
        <f t="shared" si="0"/>
        <v>377</v>
      </c>
      <c r="J15" s="105">
        <f>PRODUCT(199/K15)</f>
        <v>0.50606578563388505</v>
      </c>
      <c r="K15" s="41">
        <f>SUM(K12:K14)</f>
        <v>393.22950819672133</v>
      </c>
      <c r="L15" s="106">
        <f>PRODUCT((F15+G15)/E15)</f>
        <v>7.5342465753424653E-2</v>
      </c>
      <c r="M15" s="106">
        <f>PRODUCT(H15/E15)</f>
        <v>0.6095890410958904</v>
      </c>
      <c r="N15" s="106">
        <f>PRODUCT((F15+G15+H15)/E15)</f>
        <v>0.68493150684931503</v>
      </c>
      <c r="O15" s="106">
        <f>PRODUCT(I15/E15)</f>
        <v>2.5821917808219177</v>
      </c>
      <c r="Q15" s="23"/>
      <c r="R15" s="23"/>
      <c r="S15" s="23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3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3"/>
      <c r="F16" s="23"/>
      <c r="G16" s="23"/>
      <c r="H16" s="23"/>
      <c r="I16" s="23"/>
      <c r="J16" s="41"/>
      <c r="K16" s="41"/>
      <c r="L16" s="23"/>
      <c r="M16" s="23"/>
      <c r="N16" s="23"/>
      <c r="O16" s="23"/>
      <c r="P16" s="41"/>
      <c r="Q16" s="41"/>
      <c r="R16" s="41"/>
      <c r="S16" s="41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43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43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43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43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43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43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43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43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43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43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43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43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43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43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43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43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43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43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43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43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43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43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43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43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43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43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43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43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43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43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43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43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43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43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43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43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43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43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43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43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43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43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43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43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43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43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43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43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43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43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43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43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43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43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43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43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43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43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43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43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43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43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43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43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43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43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43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43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43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43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43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43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43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43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43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43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43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43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43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43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43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43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43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43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43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43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43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43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43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43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43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43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43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43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43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43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43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43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43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43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43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43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43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43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43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43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43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43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43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43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43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43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43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43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43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43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43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43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43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43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43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43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43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43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43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43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43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43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43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43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43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43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43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43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43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43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43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43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43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43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43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43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43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43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43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43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43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43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43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43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43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43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43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43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43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43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43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43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43"/>
      <c r="AK174" s="41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43"/>
      <c r="AK175" s="4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43"/>
      <c r="AK176" s="4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43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43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43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43"/>
      <c r="AK180" s="23"/>
      <c r="AL180" s="23"/>
    </row>
    <row r="181" spans="12:38" x14ac:dyDescent="0.25">
      <c r="R181" s="29"/>
      <c r="S181" s="2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43"/>
    </row>
    <row r="182" spans="12:38" x14ac:dyDescent="0.25">
      <c r="R182" s="29"/>
      <c r="S182" s="2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43"/>
    </row>
    <row r="183" spans="12:38" x14ac:dyDescent="0.25">
      <c r="R183" s="29"/>
      <c r="S183" s="2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43"/>
    </row>
    <row r="184" spans="12:38" x14ac:dyDescent="0.25">
      <c r="L184"/>
      <c r="M184"/>
      <c r="N184"/>
      <c r="O184"/>
      <c r="P184"/>
      <c r="R184" s="29"/>
      <c r="S184" s="2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43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43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43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43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43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43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43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43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43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43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ht="14.25" x14ac:dyDescent="0.2">
      <c r="L209"/>
      <c r="M209"/>
      <c r="N209"/>
      <c r="O209"/>
      <c r="P20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2020-05-02T09:37:57Z</dcterms:modified>
</cp:coreProperties>
</file>