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4" i="5" l="1"/>
  <c r="AQ14" i="5"/>
  <c r="AP14" i="5"/>
  <c r="AO14" i="5"/>
  <c r="AN14" i="5"/>
  <c r="AM14" i="5"/>
  <c r="AG14" i="5"/>
  <c r="AE14" i="5"/>
  <c r="AF14" i="5" s="1"/>
  <c r="AD14" i="5"/>
  <c r="AC14" i="5"/>
  <c r="AB14" i="5"/>
  <c r="AA14" i="5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G14" i="5"/>
  <c r="G18" i="5" s="1"/>
  <c r="F14" i="5"/>
  <c r="F18" i="5" s="1"/>
  <c r="E14" i="5"/>
  <c r="E18" i="5" s="1"/>
  <c r="K19" i="5" l="1"/>
  <c r="K20" i="5" s="1"/>
  <c r="F19" i="5"/>
  <c r="H19" i="5"/>
  <c r="E19" i="5"/>
  <c r="E20" i="5" s="1"/>
  <c r="G19" i="5"/>
  <c r="G20" i="5" s="1"/>
  <c r="AR14" i="5"/>
  <c r="L19" i="5"/>
  <c r="I19" i="5"/>
  <c r="I20" i="5" s="1"/>
  <c r="N19" i="5" l="1"/>
  <c r="F20" i="5"/>
  <c r="M19" i="5"/>
  <c r="H20" i="5"/>
  <c r="M20" i="5" s="1"/>
  <c r="L20" i="5"/>
  <c r="O20" i="5"/>
  <c r="J20" i="5"/>
  <c r="J19" i="5"/>
  <c r="O19" i="5"/>
  <c r="N20" i="5" l="1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<sst xmlns="http://schemas.openxmlformats.org/spreadsheetml/2006/main" count="90" uniqueCount="39">
  <si>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</si>
  <si>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</si>
  <si>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</si>
  <si>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</si>
  <si>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</si>
  <si>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</si>
  <si>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</si>
  <si>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</si>
  <si>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</si>
  <si>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</si>
  <si>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</si>
  <si>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</si>
  <si>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</si>
  <si>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</si>
  <si>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</si>
  <si>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</si>
  <si>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</si>
  <si>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</si>
  <si>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</si>
  <si>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</si>
  <si>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</si>
  <si>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</si>
  <si>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</si>
  <si>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</si>
  <si>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</si>
  <si>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KöLa = Köyliön Lallit  (1946)</t>
  </si>
  <si>
    <t>Virkiä = Lapuan Virkiä  (1907)</t>
  </si>
  <si>
    <t>Sami Lehesvuori</t>
  </si>
  <si>
    <t>6.</t>
  </si>
  <si>
    <t>KaMa  2</t>
  </si>
  <si>
    <t>9.</t>
  </si>
  <si>
    <t>1.</t>
  </si>
  <si>
    <t>Lohi</t>
  </si>
  <si>
    <t>KöLa</t>
  </si>
  <si>
    <t>5.</t>
  </si>
  <si>
    <t>Virkiä</t>
  </si>
  <si>
    <t>3.</t>
  </si>
  <si>
    <t>27.3.1980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</si>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</sst>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18</v>
      </c>
      <c r="AB4" s="12">
        <v>1</v>
      </c>
      <c r="AC4" s="12">
        <v>14</v>
      </c>
      <c r="AD4" s="12">
        <v>2</v>
      </c>
      <c r="AE4" s="12">
        <v>68</v>
      </c>
      <c r="AF4" s="68">
        <v>0.53120000000000001</v>
      </c>
      <c r="AG4" s="69">
        <v>128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29</v>
      </c>
      <c r="AA5" s="12">
        <v>18</v>
      </c>
      <c r="AB5" s="12">
        <v>0</v>
      </c>
      <c r="AC5" s="12">
        <v>12</v>
      </c>
      <c r="AD5" s="12">
        <v>4</v>
      </c>
      <c r="AE5" s="12">
        <v>59</v>
      </c>
      <c r="AF5" s="68">
        <v>0.59589999999999999</v>
      </c>
      <c r="AG5" s="69">
        <v>99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31</v>
      </c>
      <c r="Z6" s="1" t="s">
        <v>32</v>
      </c>
      <c r="AA6" s="12">
        <v>18</v>
      </c>
      <c r="AB6" s="12">
        <v>1</v>
      </c>
      <c r="AC6" s="12">
        <v>13</v>
      </c>
      <c r="AD6" s="12">
        <v>7</v>
      </c>
      <c r="AE6" s="12">
        <v>44</v>
      </c>
      <c r="AF6" s="68">
        <v>0.4536</v>
      </c>
      <c r="AG6" s="69">
        <v>97</v>
      </c>
      <c r="AH6" s="7"/>
      <c r="AI6" s="7"/>
      <c r="AJ6" s="7"/>
      <c r="AK6" s="7"/>
      <c r="AL6" s="10"/>
      <c r="AM6" s="12">
        <v>5</v>
      </c>
      <c r="AN6" s="12">
        <v>0</v>
      </c>
      <c r="AO6" s="12">
        <v>1</v>
      </c>
      <c r="AP6" s="12">
        <v>1</v>
      </c>
      <c r="AQ6" s="12">
        <v>8</v>
      </c>
      <c r="AR6" s="65">
        <v>0.29620000000000002</v>
      </c>
      <c r="AS6" s="66">
        <v>27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31</v>
      </c>
      <c r="Z7" s="1" t="s">
        <v>33</v>
      </c>
      <c r="AA7" s="12">
        <v>8</v>
      </c>
      <c r="AB7" s="12">
        <v>0</v>
      </c>
      <c r="AC7" s="12">
        <v>5</v>
      </c>
      <c r="AD7" s="12">
        <v>0</v>
      </c>
      <c r="AE7" s="12">
        <v>12</v>
      </c>
      <c r="AF7" s="68">
        <v>0.375</v>
      </c>
      <c r="AG7" s="69">
        <v>32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34</v>
      </c>
      <c r="Z8" s="1" t="s">
        <v>35</v>
      </c>
      <c r="AA8" s="12">
        <v>18</v>
      </c>
      <c r="AB8" s="12">
        <v>1</v>
      </c>
      <c r="AC8" s="12">
        <v>2</v>
      </c>
      <c r="AD8" s="12">
        <v>8</v>
      </c>
      <c r="AE8" s="12">
        <v>42</v>
      </c>
      <c r="AF8" s="68">
        <v>0.46150000000000002</v>
      </c>
      <c r="AG8" s="69">
        <v>91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36</v>
      </c>
      <c r="Z9" s="1" t="s">
        <v>32</v>
      </c>
      <c r="AA9" s="12">
        <v>13</v>
      </c>
      <c r="AB9" s="12">
        <v>1</v>
      </c>
      <c r="AC9" s="12">
        <v>10</v>
      </c>
      <c r="AD9" s="12">
        <v>5</v>
      </c>
      <c r="AE9" s="12">
        <v>42</v>
      </c>
      <c r="AF9" s="68">
        <v>0.5121</v>
      </c>
      <c r="AG9" s="69">
        <v>82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0</v>
      </c>
      <c r="AQ9" s="12">
        <v>2</v>
      </c>
      <c r="AR9" s="65">
        <v>0.5</v>
      </c>
      <c r="AS9" s="66"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36</v>
      </c>
      <c r="Z10" s="1" t="s">
        <v>32</v>
      </c>
      <c r="AA10" s="12">
        <v>18</v>
      </c>
      <c r="AB10" s="12">
        <v>0</v>
      </c>
      <c r="AC10" s="12">
        <v>9</v>
      </c>
      <c r="AD10" s="12">
        <v>8</v>
      </c>
      <c r="AE10" s="12">
        <v>45</v>
      </c>
      <c r="AF10" s="68">
        <v>0.45450000000000002</v>
      </c>
      <c r="AG10" s="69">
        <v>99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1</v>
      </c>
      <c r="AP10" s="12">
        <v>0</v>
      </c>
      <c r="AQ10" s="12">
        <v>11</v>
      </c>
      <c r="AR10" s="65">
        <v>0.55000000000000004</v>
      </c>
      <c r="AS10" s="66">
        <v>20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31</v>
      </c>
      <c r="Z11" s="1" t="s">
        <v>32</v>
      </c>
      <c r="AA11" s="12">
        <v>10</v>
      </c>
      <c r="AB11" s="12">
        <v>0</v>
      </c>
      <c r="AC11" s="12">
        <v>1</v>
      </c>
      <c r="AD11" s="12">
        <v>3</v>
      </c>
      <c r="AE11" s="12">
        <v>22</v>
      </c>
      <c r="AF11" s="68">
        <v>0.48880000000000001</v>
      </c>
      <c r="AG11" s="69">
        <v>45</v>
      </c>
      <c r="AH11" s="7"/>
      <c r="AI11" s="7"/>
      <c r="AJ11" s="7"/>
      <c r="AK11" s="7"/>
      <c r="AL11" s="10"/>
      <c r="AM11" s="12">
        <v>7</v>
      </c>
      <c r="AN11" s="12">
        <v>0</v>
      </c>
      <c r="AO11" s="12">
        <v>0</v>
      </c>
      <c r="AP11" s="12">
        <v>1</v>
      </c>
      <c r="AQ11" s="12">
        <v>18</v>
      </c>
      <c r="AR11" s="65">
        <v>0.40899999999999997</v>
      </c>
      <c r="AS11" s="66">
        <v>44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34</v>
      </c>
      <c r="Z12" s="1" t="s">
        <v>32</v>
      </c>
      <c r="AA12" s="12">
        <v>11</v>
      </c>
      <c r="AB12" s="12">
        <v>0</v>
      </c>
      <c r="AC12" s="12">
        <v>5</v>
      </c>
      <c r="AD12" s="12">
        <v>4</v>
      </c>
      <c r="AE12" s="12">
        <v>35</v>
      </c>
      <c r="AF12" s="68">
        <v>0.57369999999999999</v>
      </c>
      <c r="AG12" s="69">
        <v>61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2010</v>
      </c>
      <c r="Y13" s="12" t="s">
        <v>36</v>
      </c>
      <c r="Z13" s="1" t="s">
        <v>32</v>
      </c>
      <c r="AA13" s="12">
        <v>1</v>
      </c>
      <c r="AB13" s="12">
        <v>0</v>
      </c>
      <c r="AC13" s="12">
        <v>1</v>
      </c>
      <c r="AD13" s="12">
        <v>0</v>
      </c>
      <c r="AE13" s="12">
        <v>3</v>
      </c>
      <c r="AF13" s="68">
        <v>0.6</v>
      </c>
      <c r="AG13" s="69">
        <v>5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133</v>
      </c>
      <c r="AB14" s="36">
        <f>SUM(AB4:AB13)</f>
        <v>4</v>
      </c>
      <c r="AC14" s="36">
        <f>SUM(AC4:AC13)</f>
        <v>72</v>
      </c>
      <c r="AD14" s="36">
        <f>SUM(AD4:AD13)</f>
        <v>41</v>
      </c>
      <c r="AE14" s="36">
        <f>SUM(AE4:AE13)</f>
        <v>372</v>
      </c>
      <c r="AF14" s="37">
        <f>PRODUCT(AE14/AG14)</f>
        <v>0.50338294993234101</v>
      </c>
      <c r="AG14" s="21">
        <f>SUM(AG4:AG13)</f>
        <v>739</v>
      </c>
      <c r="AH14" s="18"/>
      <c r="AI14" s="29"/>
      <c r="AJ14" s="41"/>
      <c r="AK14" s="42"/>
      <c r="AL14" s="10"/>
      <c r="AM14" s="36">
        <f>SUM(AM4:AM13)</f>
        <v>16</v>
      </c>
      <c r="AN14" s="36">
        <f>SUM(AN4:AN13)</f>
        <v>0</v>
      </c>
      <c r="AO14" s="36">
        <f>SUM(AO4:AO13)</f>
        <v>2</v>
      </c>
      <c r="AP14" s="36">
        <f>SUM(AP4:AP13)</f>
        <v>2</v>
      </c>
      <c r="AQ14" s="36">
        <f>SUM(AQ4:AQ13)</f>
        <v>39</v>
      </c>
      <c r="AR14" s="37">
        <f>PRODUCT(AQ14/AS14)</f>
        <v>0.41052631578947368</v>
      </c>
      <c r="AS14" s="39">
        <f>SUM(AS4:AS13)</f>
        <v>95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38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149</v>
      </c>
      <c r="F19" s="47">
        <f>PRODUCT(AB14+AN14)</f>
        <v>4</v>
      </c>
      <c r="G19" s="47">
        <f>PRODUCT(AC14+AO14)</f>
        <v>74</v>
      </c>
      <c r="H19" s="47">
        <f>PRODUCT(AD14+AP14)</f>
        <v>43</v>
      </c>
      <c r="I19" s="47">
        <f>PRODUCT(AE14+AQ14)</f>
        <v>411</v>
      </c>
      <c r="J19" s="60">
        <f>PRODUCT(I19/K19)</f>
        <v>0.49280575539568344</v>
      </c>
      <c r="K19" s="10">
        <f>PRODUCT(AG14+AS14)</f>
        <v>834</v>
      </c>
      <c r="L19" s="53">
        <f>PRODUCT((F19+G19)/E19)</f>
        <v>0.52348993288590606</v>
      </c>
      <c r="M19" s="53">
        <f>PRODUCT(H19/E19)</f>
        <v>0.28859060402684567</v>
      </c>
      <c r="N19" s="53">
        <f>PRODUCT((F19+G19+H19)/E19)</f>
        <v>0.81208053691275173</v>
      </c>
      <c r="O19" s="53">
        <f>PRODUCT(I19/E19)</f>
        <v>2.7583892617449663</v>
      </c>
      <c r="Q19" s="17"/>
      <c r="R19" s="17"/>
      <c r="S19" s="16"/>
      <c r="T19" s="54" t="s">
        <v>26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149</v>
      </c>
      <c r="F20" s="47">
        <f t="shared" ref="F20:I20" si="0">SUM(F17:F19)</f>
        <v>4</v>
      </c>
      <c r="G20" s="47">
        <f t="shared" si="0"/>
        <v>74</v>
      </c>
      <c r="H20" s="47">
        <f t="shared" si="0"/>
        <v>43</v>
      </c>
      <c r="I20" s="47">
        <f t="shared" si="0"/>
        <v>411</v>
      </c>
      <c r="J20" s="60">
        <f>PRODUCT(I20/K20)</f>
        <v>0.49280575539568344</v>
      </c>
      <c r="K20" s="16">
        <f>SUM(K17:K19)</f>
        <v>834</v>
      </c>
      <c r="L20" s="53">
        <f>PRODUCT((F20+G20)/E20)</f>
        <v>0.52348993288590606</v>
      </c>
      <c r="M20" s="53">
        <f>PRODUCT(H20/E20)</f>
        <v>0.28859060402684567</v>
      </c>
      <c r="N20" s="53">
        <f>PRODUCT((F20+G20+H20)/E20)</f>
        <v>0.81208053691275173</v>
      </c>
      <c r="O20" s="53">
        <f>PRODUCT(I20/E20)</f>
        <v>2.7583892617449663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2018-10-30T21:30:06Z</dcterms:modified>
</cp:coreProperties>
</file>