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7" i="2" l="1"/>
  <c r="O17" i="2"/>
  <c r="N17" i="2"/>
  <c r="M17" i="2"/>
  <c r="L17" i="2"/>
  <c r="J13" i="2"/>
  <c r="AS13" i="2"/>
  <c r="AQ13" i="2"/>
  <c r="AP13" i="2"/>
  <c r="AO13" i="2"/>
  <c r="AN13" i="2"/>
  <c r="AM13" i="2"/>
  <c r="AG13" i="2"/>
  <c r="AE13" i="2"/>
  <c r="AD13" i="2"/>
  <c r="AC13" i="2"/>
  <c r="AB13" i="2"/>
  <c r="AA13" i="2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F13" i="2"/>
  <c r="F17" i="2" s="1"/>
  <c r="E13" i="2"/>
  <c r="E17" i="2" s="1"/>
  <c r="AF13" i="2" l="1"/>
  <c r="K18" i="2"/>
  <c r="K19" i="2" s="1"/>
  <c r="F18" i="2"/>
  <c r="F19" i="2" s="1"/>
  <c r="H18" i="2"/>
  <c r="E18" i="2"/>
  <c r="E19" i="2" s="1"/>
  <c r="G18" i="2"/>
  <c r="AR13" i="2"/>
  <c r="G19" i="2"/>
  <c r="I18" i="2"/>
  <c r="I19" i="2" s="1"/>
  <c r="N18" i="2" l="1"/>
  <c r="L18" i="2"/>
  <c r="M18" i="2"/>
  <c r="L19" i="2"/>
  <c r="H19" i="2"/>
  <c r="N19" i="2" s="1"/>
  <c r="O19" i="2"/>
  <c r="J19" i="2"/>
  <c r="J18" i="2"/>
  <c r="O18" i="2"/>
  <c r="M19" i="2" l="1"/>
</calcChain>
</file>

<file path=xl/sharedStrings.xml><?xml version="1.0" encoding="utf-8"?>
<sst xmlns="http://schemas.openxmlformats.org/spreadsheetml/2006/main" count="103" uniqueCount="50">
  <si>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</si>
  <si>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</si>
  <si>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</si>
  <si>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</si>
  <si>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</si>
  <si>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</si>
  <si>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</si>
  <si>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</si>
  <si>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</si>
  <si>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</si>
  <si>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</si>
  <si>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</si>
  <si>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</si>
  <si>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</si>
  <si>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1.</t>
  </si>
  <si>
    <t>4.</t>
  </si>
  <si>
    <t>5.</t>
  </si>
  <si>
    <t>PuPe = Puijon Pesäpallo  (1999)</t>
  </si>
  <si>
    <t>YK</t>
  </si>
  <si>
    <t>YK = Ylivieskan Kuula  (1931)</t>
  </si>
  <si>
    <t>7.</t>
  </si>
  <si>
    <t>Simo Leiviskä</t>
  </si>
  <si>
    <t>29.8.1984   Pyhäjärvi</t>
  </si>
  <si>
    <t>Pohti = Pyhäjärven Pohti  (1934),  kasvattajaseura</t>
  </si>
  <si>
    <t>Lippo  2</t>
  </si>
  <si>
    <t>NJ  2</t>
  </si>
  <si>
    <t>3.</t>
  </si>
  <si>
    <t>2.</t>
  </si>
  <si>
    <t>VM</t>
  </si>
  <si>
    <t>MuPS</t>
  </si>
  <si>
    <t>KiimU</t>
  </si>
  <si>
    <t>YK  2</t>
  </si>
  <si>
    <t>Lippo = Oulun Lippo  (1955)</t>
  </si>
  <si>
    <t>MuPS = Muhoksen Pallo-Salamat  (1969)</t>
  </si>
  <si>
    <t>VM = Vaasan Maila  (1933)</t>
  </si>
  <si>
    <t>KiimU = Kiimingin Urheilijat  (1938)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</si>
  <si>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</si>
  <si>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</si>
  <si>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</si>
  <si>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</si>
  <si>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</si>
  <si>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</si>
  <si>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</si>
  <si>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</si>
  <si>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</si>
  <si>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</si>
  <si>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</si>
  <si>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9.</t>
  </si>
  <si>
    <t>10.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</si>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</sst>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0" xfId="0" applyFont="1" applyFill="1" applyBorder="1"/>
    <xf numFmtId="0" fontId="2" fillId="5" borderId="12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21</v>
      </c>
      <c r="C1" s="2"/>
      <c r="D1" s="3"/>
      <c r="E1" s="4" t="s">
        <v>22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36</v>
      </c>
      <c r="M2" s="29"/>
      <c r="N2" s="29"/>
      <c r="O2" s="37"/>
      <c r="P2" s="8"/>
      <c r="Q2" s="24" t="s">
        <v>37</v>
      </c>
      <c r="R2" s="29"/>
      <c r="S2" s="29"/>
      <c r="T2" s="29"/>
      <c r="U2" s="36"/>
      <c r="V2" s="37"/>
      <c r="W2" s="8"/>
      <c r="X2" s="38" t="s">
        <v>38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39</v>
      </c>
      <c r="AI2" s="29"/>
      <c r="AJ2" s="29"/>
      <c r="AK2" s="37"/>
      <c r="AL2" s="8"/>
      <c r="AM2" s="24" t="s">
        <v>37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40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40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2005</v>
      </c>
      <c r="Y4" s="16" t="s">
        <v>15</v>
      </c>
      <c r="Z4" s="1" t="s">
        <v>24</v>
      </c>
      <c r="AA4" s="16">
        <v>18</v>
      </c>
      <c r="AB4" s="16">
        <v>0</v>
      </c>
      <c r="AC4" s="16">
        <v>33</v>
      </c>
      <c r="AD4" s="16">
        <v>11</v>
      </c>
      <c r="AE4" s="16">
        <v>67</v>
      </c>
      <c r="AF4" s="27">
        <v>0.55830000000000002</v>
      </c>
      <c r="AG4" s="67">
        <v>120</v>
      </c>
      <c r="AH4" s="9" t="s">
        <v>16</v>
      </c>
      <c r="AI4" s="9"/>
      <c r="AJ4" s="9" t="s">
        <v>46</v>
      </c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2006</v>
      </c>
      <c r="Y5" s="16" t="s">
        <v>26</v>
      </c>
      <c r="Z5" s="1" t="s">
        <v>25</v>
      </c>
      <c r="AA5" s="16">
        <v>12</v>
      </c>
      <c r="AB5" s="16">
        <v>6</v>
      </c>
      <c r="AC5" s="16">
        <v>14</v>
      </c>
      <c r="AD5" s="16">
        <v>18</v>
      </c>
      <c r="AE5" s="16">
        <v>48</v>
      </c>
      <c r="AF5" s="27">
        <v>0.60750000000000004</v>
      </c>
      <c r="AG5" s="67">
        <v>79</v>
      </c>
      <c r="AH5" s="9"/>
      <c r="AI5" s="9"/>
      <c r="AJ5" s="9"/>
      <c r="AK5" s="9"/>
      <c r="AL5" s="12"/>
      <c r="AM5" s="16">
        <v>3</v>
      </c>
      <c r="AN5" s="16">
        <v>0</v>
      </c>
      <c r="AO5" s="16">
        <v>0</v>
      </c>
      <c r="AP5" s="16">
        <v>1</v>
      </c>
      <c r="AQ5" s="16">
        <v>8</v>
      </c>
      <c r="AR5" s="45">
        <v>0.5</v>
      </c>
      <c r="AS5" s="46">
        <v>16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2007</v>
      </c>
      <c r="Y6" s="16" t="s">
        <v>14</v>
      </c>
      <c r="Z6" s="1" t="s">
        <v>25</v>
      </c>
      <c r="AA6" s="16">
        <v>15</v>
      </c>
      <c r="AB6" s="16">
        <v>5</v>
      </c>
      <c r="AC6" s="16">
        <v>23</v>
      </c>
      <c r="AD6" s="16">
        <v>23</v>
      </c>
      <c r="AE6" s="16">
        <v>75</v>
      </c>
      <c r="AF6" s="27">
        <v>0.72109999999999996</v>
      </c>
      <c r="AG6" s="67">
        <v>104</v>
      </c>
      <c r="AH6" s="9"/>
      <c r="AI6" s="9"/>
      <c r="AJ6" s="9" t="s">
        <v>15</v>
      </c>
      <c r="AK6" s="9"/>
      <c r="AL6" s="12"/>
      <c r="AM6" s="16">
        <v>8</v>
      </c>
      <c r="AN6" s="16">
        <v>3</v>
      </c>
      <c r="AO6" s="16">
        <v>9</v>
      </c>
      <c r="AP6" s="16">
        <v>8</v>
      </c>
      <c r="AQ6" s="16">
        <v>30</v>
      </c>
      <c r="AR6" s="45">
        <v>0.57689999999999997</v>
      </c>
      <c r="AS6" s="46">
        <v>52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2008</v>
      </c>
      <c r="Y7" s="16" t="s">
        <v>27</v>
      </c>
      <c r="Z7" s="1" t="s">
        <v>25</v>
      </c>
      <c r="AA7" s="16">
        <v>15</v>
      </c>
      <c r="AB7" s="16">
        <v>4</v>
      </c>
      <c r="AC7" s="16">
        <v>17</v>
      </c>
      <c r="AD7" s="16">
        <v>13</v>
      </c>
      <c r="AE7" s="16">
        <v>69</v>
      </c>
      <c r="AF7" s="27">
        <v>0.63300000000000001</v>
      </c>
      <c r="AG7" s="67">
        <v>109</v>
      </c>
      <c r="AH7" s="9" t="s">
        <v>47</v>
      </c>
      <c r="AI7" s="9"/>
      <c r="AJ7" s="9"/>
      <c r="AK7" s="9"/>
      <c r="AL7" s="12"/>
      <c r="AM7" s="16">
        <v>5</v>
      </c>
      <c r="AN7" s="16">
        <v>1</v>
      </c>
      <c r="AO7" s="16">
        <v>6</v>
      </c>
      <c r="AP7" s="16">
        <v>5</v>
      </c>
      <c r="AQ7" s="16">
        <v>24</v>
      </c>
      <c r="AR7" s="45">
        <v>0.64859999999999995</v>
      </c>
      <c r="AS7" s="46">
        <v>37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2009</v>
      </c>
      <c r="Y8" s="16" t="s">
        <v>14</v>
      </c>
      <c r="Z8" s="1" t="s">
        <v>28</v>
      </c>
      <c r="AA8" s="16">
        <v>18</v>
      </c>
      <c r="AB8" s="16">
        <v>2</v>
      </c>
      <c r="AC8" s="16">
        <v>24</v>
      </c>
      <c r="AD8" s="16">
        <v>14</v>
      </c>
      <c r="AE8" s="16">
        <v>74</v>
      </c>
      <c r="AF8" s="27">
        <v>0.62709999999999999</v>
      </c>
      <c r="AG8" s="67">
        <v>118</v>
      </c>
      <c r="AH8" s="9" t="s">
        <v>48</v>
      </c>
      <c r="AI8" s="9"/>
      <c r="AJ8" s="9"/>
      <c r="AK8" s="9"/>
      <c r="AL8" s="12"/>
      <c r="AM8" s="16">
        <v>6</v>
      </c>
      <c r="AN8" s="16">
        <v>0</v>
      </c>
      <c r="AO8" s="16">
        <v>3</v>
      </c>
      <c r="AP8" s="16">
        <v>4</v>
      </c>
      <c r="AQ8" s="16">
        <v>15</v>
      </c>
      <c r="AR8" s="45">
        <v>0.55549999999999999</v>
      </c>
      <c r="AS8" s="46">
        <v>27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2010</v>
      </c>
      <c r="Y9" s="16" t="s">
        <v>16</v>
      </c>
      <c r="Z9" s="1" t="s">
        <v>29</v>
      </c>
      <c r="AA9" s="16">
        <v>18</v>
      </c>
      <c r="AB9" s="16">
        <v>4</v>
      </c>
      <c r="AC9" s="16">
        <v>17</v>
      </c>
      <c r="AD9" s="16">
        <v>12</v>
      </c>
      <c r="AE9" s="16">
        <v>64</v>
      </c>
      <c r="AF9" s="27">
        <v>0.5161</v>
      </c>
      <c r="AG9" s="67">
        <v>124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2011</v>
      </c>
      <c r="Y10" s="16" t="s">
        <v>16</v>
      </c>
      <c r="Z10" s="1" t="s">
        <v>30</v>
      </c>
      <c r="AA10" s="16">
        <v>18</v>
      </c>
      <c r="AB10" s="16">
        <v>0</v>
      </c>
      <c r="AC10" s="16">
        <v>36</v>
      </c>
      <c r="AD10" s="16">
        <v>15</v>
      </c>
      <c r="AE10" s="16">
        <v>71</v>
      </c>
      <c r="AF10" s="27">
        <v>0.55900000000000005</v>
      </c>
      <c r="AG10" s="67">
        <v>127</v>
      </c>
      <c r="AH10" s="9" t="s">
        <v>47</v>
      </c>
      <c r="AI10" s="9"/>
      <c r="AJ10" s="9" t="s">
        <v>47</v>
      </c>
      <c r="AK10" s="9"/>
      <c r="AL10" s="12"/>
      <c r="AM10" s="16"/>
      <c r="AN10" s="16"/>
      <c r="AO10" s="16"/>
      <c r="AP10" s="16"/>
      <c r="AQ10" s="16"/>
      <c r="AR10" s="45"/>
      <c r="AS10" s="4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42"/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2012</v>
      </c>
      <c r="Y11" s="16" t="s">
        <v>26</v>
      </c>
      <c r="Z11" s="1" t="s">
        <v>31</v>
      </c>
      <c r="AA11" s="16">
        <v>17</v>
      </c>
      <c r="AB11" s="16">
        <v>2</v>
      </c>
      <c r="AC11" s="16">
        <v>30</v>
      </c>
      <c r="AD11" s="16">
        <v>8</v>
      </c>
      <c r="AE11" s="16">
        <v>71</v>
      </c>
      <c r="AF11" s="27">
        <v>0.52980000000000005</v>
      </c>
      <c r="AG11" s="67">
        <v>134</v>
      </c>
      <c r="AH11" s="9" t="s">
        <v>20</v>
      </c>
      <c r="AI11" s="9"/>
      <c r="AJ11" s="9"/>
      <c r="AK11" s="9"/>
      <c r="AL11" s="12"/>
      <c r="AM11" s="16">
        <v>3</v>
      </c>
      <c r="AN11" s="16">
        <v>0</v>
      </c>
      <c r="AO11" s="16">
        <v>5</v>
      </c>
      <c r="AP11" s="16">
        <v>1</v>
      </c>
      <c r="AQ11" s="16">
        <v>13</v>
      </c>
      <c r="AR11" s="45">
        <v>0.54159999999999997</v>
      </c>
      <c r="AS11" s="46">
        <v>24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>
        <v>2013</v>
      </c>
      <c r="C12" s="18" t="s">
        <v>20</v>
      </c>
      <c r="D12" s="1" t="s">
        <v>18</v>
      </c>
      <c r="E12" s="16">
        <v>2</v>
      </c>
      <c r="F12" s="16">
        <v>0</v>
      </c>
      <c r="G12" s="16">
        <v>0</v>
      </c>
      <c r="H12" s="17">
        <v>0</v>
      </c>
      <c r="I12" s="16">
        <v>3</v>
      </c>
      <c r="J12" s="42">
        <v>0.33300000000000002</v>
      </c>
      <c r="K12" s="15">
        <v>9</v>
      </c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2013</v>
      </c>
      <c r="Y12" s="16" t="s">
        <v>46</v>
      </c>
      <c r="Z12" s="1" t="s">
        <v>31</v>
      </c>
      <c r="AA12" s="16">
        <v>16</v>
      </c>
      <c r="AB12" s="16">
        <v>3</v>
      </c>
      <c r="AC12" s="16">
        <v>28</v>
      </c>
      <c r="AD12" s="16">
        <v>17</v>
      </c>
      <c r="AE12" s="16">
        <v>80</v>
      </c>
      <c r="AF12" s="27">
        <v>0.66659999999999997</v>
      </c>
      <c r="AG12" s="67">
        <v>120</v>
      </c>
      <c r="AH12" s="9" t="s">
        <v>49</v>
      </c>
      <c r="AI12" s="9"/>
      <c r="AJ12" s="9" t="s">
        <v>49</v>
      </c>
      <c r="AK12" s="9"/>
      <c r="AL12" s="12"/>
      <c r="AM12" s="16"/>
      <c r="AN12" s="16"/>
      <c r="AO12" s="16"/>
      <c r="AP12" s="16"/>
      <c r="AQ12" s="16"/>
      <c r="AR12" s="45"/>
      <c r="AS12" s="4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47" t="s">
        <v>41</v>
      </c>
      <c r="C13" s="7"/>
      <c r="D13" s="6"/>
      <c r="E13" s="48">
        <f>SUM(E4:E12)</f>
        <v>2</v>
      </c>
      <c r="F13" s="48">
        <f>SUM(F4:F12)</f>
        <v>0</v>
      </c>
      <c r="G13" s="48">
        <f>SUM(G4:G12)</f>
        <v>0</v>
      </c>
      <c r="H13" s="48">
        <f>SUM(H4:H12)</f>
        <v>0</v>
      </c>
      <c r="I13" s="48">
        <f>SUM(I4:I12)</f>
        <v>3</v>
      </c>
      <c r="J13" s="49">
        <f>PRODUCT(I13/K13)</f>
        <v>0.33333333333333331</v>
      </c>
      <c r="K13" s="28">
        <f>SUM(K4:K12)</f>
        <v>9</v>
      </c>
      <c r="L13" s="24"/>
      <c r="M13" s="36"/>
      <c r="N13" s="50"/>
      <c r="O13" s="51"/>
      <c r="P13" s="12"/>
      <c r="Q13" s="48">
        <f>SUM(Q4:Q12)</f>
        <v>0</v>
      </c>
      <c r="R13" s="48">
        <f>SUM(R4:R12)</f>
        <v>0</v>
      </c>
      <c r="S13" s="48">
        <f>SUM(S4:S12)</f>
        <v>0</v>
      </c>
      <c r="T13" s="48">
        <f>SUM(T4:T12)</f>
        <v>0</v>
      </c>
      <c r="U13" s="48">
        <f>SUM(U4:U12)</f>
        <v>0</v>
      </c>
      <c r="V13" s="20">
        <v>0</v>
      </c>
      <c r="W13" s="28">
        <f>SUM(W4:W12)</f>
        <v>0</v>
      </c>
      <c r="X13" s="19" t="s">
        <v>41</v>
      </c>
      <c r="Y13" s="13"/>
      <c r="Z13" s="11"/>
      <c r="AA13" s="48">
        <f>SUM(AA4:AA12)</f>
        <v>147</v>
      </c>
      <c r="AB13" s="48">
        <f>SUM(AB4:AB12)</f>
        <v>26</v>
      </c>
      <c r="AC13" s="48">
        <f>SUM(AC4:AC12)</f>
        <v>222</v>
      </c>
      <c r="AD13" s="48">
        <f>SUM(AD4:AD12)</f>
        <v>131</v>
      </c>
      <c r="AE13" s="48">
        <f>SUM(AE4:AE12)</f>
        <v>619</v>
      </c>
      <c r="AF13" s="49">
        <f>PRODUCT(AE13/AG13)</f>
        <v>0.59806763285024156</v>
      </c>
      <c r="AG13" s="28">
        <f>SUM(AG4:AG12)</f>
        <v>1035</v>
      </c>
      <c r="AH13" s="24"/>
      <c r="AI13" s="36"/>
      <c r="AJ13" s="50"/>
      <c r="AK13" s="51"/>
      <c r="AL13" s="12"/>
      <c r="AM13" s="48">
        <f>SUM(AM4:AM12)</f>
        <v>25</v>
      </c>
      <c r="AN13" s="48">
        <f>SUM(AN4:AN12)</f>
        <v>4</v>
      </c>
      <c r="AO13" s="48">
        <f>SUM(AO4:AO12)</f>
        <v>23</v>
      </c>
      <c r="AP13" s="48">
        <f>SUM(AP4:AP12)</f>
        <v>19</v>
      </c>
      <c r="AQ13" s="48">
        <f>SUM(AQ4:AQ12)</f>
        <v>90</v>
      </c>
      <c r="AR13" s="49">
        <f>PRODUCT(AQ13/AS13)</f>
        <v>0.57692307692307687</v>
      </c>
      <c r="AS13" s="41">
        <f>SUM(AS4:AS12)</f>
        <v>156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2"/>
      <c r="K14" s="15"/>
      <c r="L14" s="12"/>
      <c r="M14" s="12"/>
      <c r="N14" s="12"/>
      <c r="O14" s="12"/>
      <c r="P14" s="21"/>
      <c r="Q14" s="21"/>
      <c r="R14" s="23"/>
      <c r="S14" s="21"/>
      <c r="T14" s="21"/>
      <c r="U14" s="12"/>
      <c r="V14" s="12"/>
      <c r="W14" s="15"/>
      <c r="X14" s="21"/>
      <c r="Y14" s="21"/>
      <c r="Z14" s="21"/>
      <c r="AA14" s="21"/>
      <c r="AB14" s="21"/>
      <c r="AC14" s="21"/>
      <c r="AD14" s="21"/>
      <c r="AE14" s="21"/>
      <c r="AF14" s="22"/>
      <c r="AG14" s="15"/>
      <c r="AH14" s="12"/>
      <c r="AI14" s="12"/>
      <c r="AJ14" s="12"/>
      <c r="AK14" s="12"/>
      <c r="AL14" s="21"/>
      <c r="AM14" s="21"/>
      <c r="AN14" s="23"/>
      <c r="AO14" s="21"/>
      <c r="AP14" s="21"/>
      <c r="AQ14" s="12"/>
      <c r="AR14" s="12"/>
      <c r="AS14" s="15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52" t="s">
        <v>42</v>
      </c>
      <c r="C15" s="53"/>
      <c r="D15" s="54"/>
      <c r="E15" s="11" t="s">
        <v>2</v>
      </c>
      <c r="F15" s="9" t="s">
        <v>6</v>
      </c>
      <c r="G15" s="11" t="s">
        <v>4</v>
      </c>
      <c r="H15" s="9" t="s">
        <v>5</v>
      </c>
      <c r="I15" s="9" t="s">
        <v>8</v>
      </c>
      <c r="J15" s="9" t="s">
        <v>9</v>
      </c>
      <c r="K15" s="12"/>
      <c r="L15" s="9" t="s">
        <v>10</v>
      </c>
      <c r="M15" s="9" t="s">
        <v>11</v>
      </c>
      <c r="N15" s="9" t="s">
        <v>43</v>
      </c>
      <c r="O15" s="9" t="s">
        <v>44</v>
      </c>
      <c r="Q15" s="23"/>
      <c r="R15" s="23" t="s">
        <v>12</v>
      </c>
      <c r="S15" s="23"/>
      <c r="T15" s="21" t="s">
        <v>23</v>
      </c>
      <c r="U15" s="12"/>
      <c r="V15" s="15"/>
      <c r="W15" s="15"/>
      <c r="X15" s="55"/>
      <c r="Y15" s="55"/>
      <c r="Z15" s="55"/>
      <c r="AA15" s="55"/>
      <c r="AB15" s="55"/>
      <c r="AC15" s="23"/>
      <c r="AD15" s="23"/>
      <c r="AE15" s="23"/>
      <c r="AF15" s="21"/>
      <c r="AG15" s="21"/>
      <c r="AH15" s="21"/>
      <c r="AI15" s="21"/>
      <c r="AJ15" s="21"/>
      <c r="AK15" s="21"/>
      <c r="AM15" s="15"/>
      <c r="AN15" s="55"/>
      <c r="AO15" s="55"/>
      <c r="AP15" s="55"/>
      <c r="AQ15" s="55"/>
      <c r="AR15" s="55"/>
      <c r="AS15" s="55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25" t="s">
        <v>45</v>
      </c>
      <c r="C16" s="3"/>
      <c r="D16" s="26"/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7">
        <v>0</v>
      </c>
      <c r="K16" s="21">
        <v>0</v>
      </c>
      <c r="L16" s="58">
        <v>0</v>
      </c>
      <c r="M16" s="58">
        <v>0</v>
      </c>
      <c r="N16" s="58">
        <v>0</v>
      </c>
      <c r="O16" s="58">
        <v>0</v>
      </c>
      <c r="Q16" s="23"/>
      <c r="R16" s="23"/>
      <c r="S16" s="23"/>
      <c r="T16" s="21" t="s">
        <v>17</v>
      </c>
      <c r="U16" s="21"/>
      <c r="V16" s="21"/>
      <c r="W16" s="21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1"/>
      <c r="AL16" s="21"/>
      <c r="AM16" s="21"/>
      <c r="AN16" s="23"/>
      <c r="AO16" s="23"/>
      <c r="AP16" s="23"/>
      <c r="AQ16" s="23"/>
      <c r="AR16" s="23"/>
      <c r="AS16" s="23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59" t="s">
        <v>13</v>
      </c>
      <c r="C17" s="60"/>
      <c r="D17" s="61"/>
      <c r="E17" s="56">
        <f>PRODUCT(E13+Q13)</f>
        <v>2</v>
      </c>
      <c r="F17" s="56">
        <f>PRODUCT(F13+R13)</f>
        <v>0</v>
      </c>
      <c r="G17" s="56">
        <f>PRODUCT(G13+S13)</f>
        <v>0</v>
      </c>
      <c r="H17" s="56">
        <f>PRODUCT(H13+T13)</f>
        <v>0</v>
      </c>
      <c r="I17" s="56">
        <f>PRODUCT(I13+U13)</f>
        <v>3</v>
      </c>
      <c r="J17" s="57">
        <f>PRODUCT(I17/K17)</f>
        <v>0.33333333333333331</v>
      </c>
      <c r="K17" s="21">
        <f>PRODUCT(K13+W13)</f>
        <v>9</v>
      </c>
      <c r="L17" s="58">
        <f>PRODUCT((F17+G17)/E17)</f>
        <v>0</v>
      </c>
      <c r="M17" s="58">
        <f>PRODUCT(H17/E17)</f>
        <v>0</v>
      </c>
      <c r="N17" s="58">
        <f>PRODUCT((F17+G17+H17)/E17)</f>
        <v>0</v>
      </c>
      <c r="O17" s="58">
        <f>PRODUCT(I17/E17)</f>
        <v>1.5</v>
      </c>
      <c r="Q17" s="23"/>
      <c r="R17" s="23"/>
      <c r="S17" s="23"/>
      <c r="T17" s="21" t="s">
        <v>32</v>
      </c>
      <c r="U17" s="21"/>
      <c r="V17" s="21"/>
      <c r="W17" s="21"/>
      <c r="X17" s="21"/>
      <c r="Y17" s="21"/>
      <c r="Z17" s="21"/>
      <c r="AA17" s="21"/>
      <c r="AB17" s="21"/>
      <c r="AC17" s="23"/>
      <c r="AD17" s="23"/>
      <c r="AE17" s="23"/>
      <c r="AF17" s="23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14" t="s">
        <v>38</v>
      </c>
      <c r="C18" s="62"/>
      <c r="D18" s="63"/>
      <c r="E18" s="56">
        <f>PRODUCT(AA13+AM13)</f>
        <v>172</v>
      </c>
      <c r="F18" s="56">
        <f>PRODUCT(AB13+AN13)</f>
        <v>30</v>
      </c>
      <c r="G18" s="56">
        <f>PRODUCT(AC13+AO13)</f>
        <v>245</v>
      </c>
      <c r="H18" s="56">
        <f>PRODUCT(AD13+AP13)</f>
        <v>150</v>
      </c>
      <c r="I18" s="56">
        <f>PRODUCT(AE13+AQ13)</f>
        <v>709</v>
      </c>
      <c r="J18" s="57">
        <f>PRODUCT(I18/K18)</f>
        <v>0.59529806884970615</v>
      </c>
      <c r="K18" s="12">
        <f>PRODUCT(AG13+AS13)</f>
        <v>1191</v>
      </c>
      <c r="L18" s="58">
        <f>PRODUCT((F18+G18)/E18)</f>
        <v>1.5988372093023255</v>
      </c>
      <c r="M18" s="58">
        <f>PRODUCT(H18/E18)</f>
        <v>0.87209302325581395</v>
      </c>
      <c r="N18" s="58">
        <f>PRODUCT((F18+G18+H18)/E18)</f>
        <v>2.4709302325581395</v>
      </c>
      <c r="O18" s="58">
        <f>PRODUCT(I18/E18)</f>
        <v>4.1220930232558137</v>
      </c>
      <c r="Q18" s="23"/>
      <c r="R18" s="23"/>
      <c r="S18" s="21"/>
      <c r="T18" s="21" t="s">
        <v>34</v>
      </c>
      <c r="U18" s="12"/>
      <c r="V18" s="12"/>
      <c r="W18" s="21"/>
      <c r="X18" s="21"/>
      <c r="Y18" s="21"/>
      <c r="Z18" s="21"/>
      <c r="AA18" s="21"/>
      <c r="AB18" s="21"/>
      <c r="AC18" s="23"/>
      <c r="AD18" s="23"/>
      <c r="AE18" s="23"/>
      <c r="AF18" s="23"/>
      <c r="AG18" s="23"/>
      <c r="AH18" s="23"/>
      <c r="AI18" s="23"/>
      <c r="AJ18" s="23"/>
      <c r="AK18" s="21"/>
      <c r="AL18" s="12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64" t="s">
        <v>41</v>
      </c>
      <c r="C19" s="65"/>
      <c r="D19" s="66"/>
      <c r="E19" s="56">
        <f>SUM(E16:E18)</f>
        <v>174</v>
      </c>
      <c r="F19" s="56">
        <f t="shared" ref="F19:I19" si="0">SUM(F16:F18)</f>
        <v>30</v>
      </c>
      <c r="G19" s="56">
        <f t="shared" si="0"/>
        <v>245</v>
      </c>
      <c r="H19" s="56">
        <f t="shared" si="0"/>
        <v>150</v>
      </c>
      <c r="I19" s="56">
        <f t="shared" si="0"/>
        <v>712</v>
      </c>
      <c r="J19" s="57">
        <f>PRODUCT(I19/K19)</f>
        <v>0.59333333333333338</v>
      </c>
      <c r="K19" s="21">
        <f>SUM(K16:K18)</f>
        <v>1200</v>
      </c>
      <c r="L19" s="58">
        <f>PRODUCT((F19+G19)/E19)</f>
        <v>1.5804597701149425</v>
      </c>
      <c r="M19" s="58">
        <f>PRODUCT(H19/E19)</f>
        <v>0.86206896551724133</v>
      </c>
      <c r="N19" s="58">
        <f>PRODUCT((F19+G19+H19)/E19)</f>
        <v>2.4425287356321839</v>
      </c>
      <c r="O19" s="58">
        <f>PRODUCT(I19/E19)</f>
        <v>4.0919540229885056</v>
      </c>
      <c r="Q19" s="12"/>
      <c r="R19" s="12"/>
      <c r="S19" s="12"/>
      <c r="T19" s="21" t="s">
        <v>33</v>
      </c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3"/>
      <c r="AF19" s="23"/>
      <c r="AG19" s="23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12"/>
      <c r="F20" s="12"/>
      <c r="G20" s="12"/>
      <c r="H20" s="12"/>
      <c r="I20" s="12"/>
      <c r="J20" s="21"/>
      <c r="K20" s="21"/>
      <c r="L20" s="12"/>
      <c r="M20" s="12"/>
      <c r="N20" s="12"/>
      <c r="O20" s="12"/>
      <c r="P20" s="21"/>
      <c r="Q20" s="21"/>
      <c r="R20" s="21"/>
      <c r="S20" s="21"/>
      <c r="T20" s="21" t="s">
        <v>35</v>
      </c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3"/>
      <c r="AF20" s="23"/>
      <c r="AG20" s="23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 t="s">
        <v>19</v>
      </c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3"/>
      <c r="AF21" s="23"/>
      <c r="AG21" s="23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3"/>
      <c r="AF22" s="23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3"/>
      <c r="AJ55" s="23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3"/>
      <c r="AJ56" s="23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3"/>
      <c r="AJ57" s="23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3"/>
      <c r="AJ89" s="23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3"/>
      <c r="AJ90" s="23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3"/>
      <c r="AJ91" s="23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3"/>
      <c r="AJ174" s="23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3"/>
      <c r="AJ175" s="23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3"/>
      <c r="AJ176" s="23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57" ht="14.25" x14ac:dyDescent="0.2"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3"/>
      <c r="AJ177" s="23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2:57" ht="14.25" x14ac:dyDescent="0.2"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3"/>
      <c r="AJ178" s="23"/>
      <c r="AK178" s="21"/>
      <c r="AL178" s="12"/>
    </row>
    <row r="179" spans="12:57" ht="14.25" x14ac:dyDescent="0.2">
      <c r="L179"/>
      <c r="M179"/>
      <c r="N179"/>
      <c r="O179"/>
      <c r="P179"/>
      <c r="Q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3"/>
      <c r="AJ179" s="23"/>
      <c r="AK179" s="21"/>
      <c r="AL179" s="12"/>
    </row>
    <row r="180" spans="12:57" ht="14.25" x14ac:dyDescent="0.2">
      <c r="L180"/>
      <c r="M180"/>
      <c r="N180"/>
      <c r="O180"/>
      <c r="P180"/>
      <c r="Q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3"/>
      <c r="AJ180" s="23"/>
      <c r="AK180" s="21"/>
      <c r="AL180" s="12"/>
    </row>
    <row r="181" spans="12:57" ht="14.25" x14ac:dyDescent="0.2">
      <c r="L181" s="12"/>
      <c r="M181" s="12"/>
      <c r="N181" s="12"/>
      <c r="O181" s="12"/>
      <c r="P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3"/>
      <c r="AJ181" s="23"/>
      <c r="AK181" s="21"/>
      <c r="AL181" s="12"/>
    </row>
    <row r="182" spans="12:57" ht="14.25" x14ac:dyDescent="0.2">
      <c r="L182" s="12"/>
      <c r="M182" s="12"/>
      <c r="N182" s="12"/>
      <c r="O182" s="12"/>
      <c r="P182" s="12"/>
      <c r="R182" s="12"/>
      <c r="S182" s="12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3"/>
      <c r="AJ182" s="23"/>
      <c r="AK182" s="21"/>
      <c r="AL182" s="12"/>
    </row>
    <row r="183" spans="12:57" ht="14.25" x14ac:dyDescent="0.2">
      <c r="L183" s="12"/>
      <c r="M183" s="12"/>
      <c r="N183" s="12"/>
      <c r="O183" s="12"/>
      <c r="P183" s="12"/>
      <c r="R183" s="12"/>
      <c r="S183" s="12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3"/>
      <c r="AJ183" s="23"/>
      <c r="AK183" s="21"/>
      <c r="AL183" s="12"/>
    </row>
    <row r="184" spans="12:57" ht="14.25" x14ac:dyDescent="0.2">
      <c r="L184" s="12"/>
      <c r="M184" s="12"/>
      <c r="N184" s="12"/>
      <c r="O184" s="12"/>
      <c r="P184" s="12"/>
      <c r="R184" s="12"/>
      <c r="S184" s="12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3"/>
      <c r="AJ184" s="23"/>
      <c r="AK184" s="12"/>
      <c r="AL184" s="12"/>
    </row>
    <row r="185" spans="12:57" x14ac:dyDescent="0.25">
      <c r="R185" s="15"/>
      <c r="S185" s="15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3"/>
      <c r="AJ185" s="23"/>
    </row>
    <row r="186" spans="12:57" x14ac:dyDescent="0.25">
      <c r="R186" s="15"/>
      <c r="S186" s="15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3"/>
      <c r="AJ186" s="23"/>
    </row>
    <row r="187" spans="12:57" x14ac:dyDescent="0.25">
      <c r="R187" s="15"/>
      <c r="S187" s="15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3"/>
      <c r="AJ187" s="23"/>
    </row>
    <row r="188" spans="12:57" x14ac:dyDescent="0.25">
      <c r="L188"/>
      <c r="M188"/>
      <c r="N188"/>
      <c r="O188"/>
      <c r="P188"/>
      <c r="R188" s="15"/>
      <c r="S188" s="15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3"/>
      <c r="AJ188" s="23"/>
      <c r="AK188"/>
      <c r="AL188"/>
    </row>
    <row r="189" spans="12:57" x14ac:dyDescent="0.25">
      <c r="L189"/>
      <c r="M189"/>
      <c r="N189"/>
      <c r="O189"/>
      <c r="P189"/>
      <c r="R189" s="15"/>
      <c r="S189" s="15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3"/>
      <c r="AJ189" s="23"/>
      <c r="AK189"/>
      <c r="AL189"/>
    </row>
    <row r="190" spans="12:57" x14ac:dyDescent="0.25">
      <c r="L190"/>
      <c r="M190"/>
      <c r="N190"/>
      <c r="O190"/>
      <c r="P190"/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3"/>
      <c r="AJ190" s="23"/>
      <c r="AK190"/>
      <c r="AL190"/>
    </row>
    <row r="191" spans="12:57" x14ac:dyDescent="0.25">
      <c r="L191"/>
      <c r="M191"/>
      <c r="N191"/>
      <c r="O191"/>
      <c r="P191"/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3"/>
      <c r="AJ191" s="23"/>
      <c r="AK191"/>
      <c r="AL191"/>
    </row>
    <row r="192" spans="12:57" x14ac:dyDescent="0.25">
      <c r="L192"/>
      <c r="M192"/>
      <c r="N192"/>
      <c r="O192"/>
      <c r="P192"/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3"/>
      <c r="AJ209" s="23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3"/>
      <c r="AJ210" s="23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3"/>
      <c r="AJ211" s="23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3"/>
      <c r="AJ213" s="23"/>
      <c r="AK213"/>
      <c r="AL213"/>
    </row>
    <row r="214" spans="12:38" ht="14.25" x14ac:dyDescent="0.2">
      <c r="L214"/>
      <c r="M214"/>
      <c r="N214"/>
      <c r="O214"/>
      <c r="P214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3"/>
      <c r="AJ214" s="23"/>
      <c r="AK214"/>
      <c r="AL214"/>
    </row>
    <row r="215" spans="12:38" ht="14.25" x14ac:dyDescent="0.2">
      <c r="L215"/>
      <c r="M215"/>
      <c r="N215"/>
      <c r="O215"/>
      <c r="P2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3"/>
      <c r="AJ215" s="23"/>
      <c r="AK215"/>
      <c r="AL215"/>
    </row>
    <row r="216" spans="12:38" ht="14.25" x14ac:dyDescent="0.2">
      <c r="L216"/>
      <c r="M216"/>
      <c r="N216"/>
      <c r="O216"/>
      <c r="P216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3"/>
      <c r="AJ216" s="23"/>
      <c r="AK216"/>
      <c r="AL216"/>
    </row>
    <row r="217" spans="12:38" x14ac:dyDescent="0.25"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</row>
    <row r="218" spans="12:38" x14ac:dyDescent="0.25"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</row>
    <row r="219" spans="12:38" x14ac:dyDescent="0.25"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</row>
    <row r="220" spans="12:38" x14ac:dyDescent="0.25"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</row>
    <row r="221" spans="12:38" x14ac:dyDescent="0.25"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</row>
    <row r="222" spans="12:38" x14ac:dyDescent="0.25"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</row>
    <row r="223" spans="12:38" x14ac:dyDescent="0.25"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</row>
    <row r="224" spans="12:38" x14ac:dyDescent="0.25"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</row>
    <row r="225" spans="20:34" x14ac:dyDescent="0.25"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</row>
    <row r="226" spans="20:34" x14ac:dyDescent="0.25"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</row>
    <row r="227" spans="20:34" x14ac:dyDescent="0.25"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</row>
    <row r="228" spans="20:34" x14ac:dyDescent="0.25"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</row>
    <row r="229" spans="20:34" x14ac:dyDescent="0.25"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</row>
    <row r="230" spans="20:34" x14ac:dyDescent="0.25"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</row>
    <row r="231" spans="20:34" x14ac:dyDescent="0.25"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</row>
    <row r="232" spans="20:34" x14ac:dyDescent="0.25"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</row>
    <row r="233" spans="20:34" x14ac:dyDescent="0.25"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</row>
    <row r="234" spans="20:34" x14ac:dyDescent="0.25"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</row>
    <row r="235" spans="20:34" x14ac:dyDescent="0.25"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2018-11-20T09:41:51Z</dcterms:modified>
</cp:coreProperties>
</file>