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G6" i="5"/>
  <c r="K11" i="5" l="1"/>
  <c r="F11" i="5"/>
  <c r="AS7" i="5"/>
  <c r="AQ7" i="5"/>
  <c r="AR7" i="5" s="1"/>
  <c r="AP7" i="5"/>
  <c r="AO7" i="5"/>
  <c r="AN7" i="5"/>
  <c r="AM7" i="5"/>
  <c r="AG7" i="5"/>
  <c r="AE7" i="5"/>
  <c r="I12" i="5" s="1"/>
  <c r="AD7" i="5"/>
  <c r="AC7" i="5"/>
  <c r="G12" i="5" s="1"/>
  <c r="AB7" i="5"/>
  <c r="AA7" i="5"/>
  <c r="E12" i="5" s="1"/>
  <c r="W7" i="5"/>
  <c r="U7" i="5"/>
  <c r="T7" i="5"/>
  <c r="S7" i="5"/>
  <c r="R7" i="5"/>
  <c r="Q7" i="5"/>
  <c r="K7" i="5"/>
  <c r="I7" i="5"/>
  <c r="I11" i="5" s="1"/>
  <c r="I13" i="5" s="1"/>
  <c r="H7" i="5"/>
  <c r="H11" i="5" s="1"/>
  <c r="G7" i="5"/>
  <c r="G11" i="5" s="1"/>
  <c r="G13" i="5" s="1"/>
  <c r="F7" i="5"/>
  <c r="E7" i="5"/>
  <c r="E11" i="5" s="1"/>
  <c r="E13" i="5" s="1"/>
  <c r="K12" i="5" l="1"/>
  <c r="K13" i="5" s="1"/>
  <c r="J13" i="5" s="1"/>
  <c r="F12" i="5"/>
  <c r="L12" i="5" s="1"/>
  <c r="H12" i="5"/>
  <c r="N12" i="5" s="1"/>
  <c r="O13" i="5"/>
  <c r="O12" i="5"/>
  <c r="J12" i="5"/>
  <c r="M12" i="5"/>
  <c r="AF7" i="5"/>
  <c r="H13" i="5" l="1"/>
  <c r="M13" i="5" s="1"/>
  <c r="F13" i="5"/>
  <c r="L13" i="5" l="1"/>
  <c r="N13" i="5"/>
</calcChain>
</file>

<file path=xl/sharedStrings.xml><?xml version="1.0" encoding="utf-8"?>
<sst xmlns="http://schemas.openxmlformats.org/spreadsheetml/2006/main" count="75" uniqueCount="33">
  <si>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</si>
  <si>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</si>
  <si>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</si>
  <si>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</si>
  <si>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</si>
  <si>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</si>
  <si>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</si>
  <si>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</si>
  <si>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</si>
  <si>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</si>
  <si>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</si>
  <si>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</si>
  <si>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</si>
  <si>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</si>
  <si>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</si>
  <si>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</si>
  <si>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</si>
  <si>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</si>
  <si>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</si>
  <si>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</si>
  <si>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</si>
  <si>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</si>
  <si>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</si>
  <si>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</si>
  <si>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PattU = Pattijoen Urheilijat  (1928)</t>
  </si>
  <si>
    <t>VePe = Veteli Pesis  (2001)</t>
  </si>
  <si>
    <t>Matti Leponiemi</t>
  </si>
  <si>
    <t>3.</t>
  </si>
  <si>
    <t>PattU  2</t>
  </si>
  <si>
    <t>1.</t>
  </si>
  <si>
    <t>VePe</t>
  </si>
  <si>
    <t>22.3.1999   Karstula</t>
  </si>
  <si>
    <t>HalTo = Halsuan Toivo  (1909),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</si>
</sst>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2" fillId="2" borderId="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67"/>
      <c r="B1" s="67" t="s">
        <v>26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2016</v>
      </c>
      <c r="Y4" s="12" t="s">
        <v>27</v>
      </c>
      <c r="Z4" s="1" t="s">
        <v>28</v>
      </c>
      <c r="AA4" s="12">
        <v>17</v>
      </c>
      <c r="AB4" s="12">
        <v>1</v>
      </c>
      <c r="AC4" s="12">
        <v>12</v>
      </c>
      <c r="AD4" s="12">
        <v>17</v>
      </c>
      <c r="AE4" s="12">
        <v>70</v>
      </c>
      <c r="AF4" s="68">
        <v>0.55549999999999999</v>
      </c>
      <c r="AG4" s="69">
        <v>126</v>
      </c>
      <c r="AH4" s="7"/>
      <c r="AI4" s="7"/>
      <c r="AJ4" s="7"/>
      <c r="AK4" s="7"/>
      <c r="AL4" s="10"/>
      <c r="AM4" s="12">
        <v>2</v>
      </c>
      <c r="AN4" s="12">
        <v>1</v>
      </c>
      <c r="AO4" s="12">
        <v>0</v>
      </c>
      <c r="AP4" s="12">
        <v>3</v>
      </c>
      <c r="AQ4" s="12">
        <v>10</v>
      </c>
      <c r="AR4" s="65">
        <v>0.58819999999999995</v>
      </c>
      <c r="AS4" s="66">
        <v>17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2017</v>
      </c>
      <c r="Y5" s="12" t="s">
        <v>29</v>
      </c>
      <c r="Z5" s="1" t="s">
        <v>30</v>
      </c>
      <c r="AA5" s="12">
        <v>13</v>
      </c>
      <c r="AB5" s="12">
        <v>0</v>
      </c>
      <c r="AC5" s="12">
        <v>8</v>
      </c>
      <c r="AD5" s="12">
        <v>9</v>
      </c>
      <c r="AE5" s="12">
        <v>41</v>
      </c>
      <c r="AF5" s="68">
        <v>0.52559999999999996</v>
      </c>
      <c r="AG5" s="69">
        <v>78</v>
      </c>
      <c r="AH5" s="7"/>
      <c r="AI5" s="7"/>
      <c r="AJ5" s="7"/>
      <c r="AK5" s="7"/>
      <c r="AL5" s="10"/>
      <c r="AM5" s="12">
        <v>7</v>
      </c>
      <c r="AN5" s="12">
        <v>0</v>
      </c>
      <c r="AO5" s="12">
        <v>4</v>
      </c>
      <c r="AP5" s="12">
        <v>4</v>
      </c>
      <c r="AQ5" s="12">
        <v>16</v>
      </c>
      <c r="AR5" s="65">
        <v>0.47099999999999997</v>
      </c>
      <c r="AS5" s="70">
        <v>34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2018</v>
      </c>
      <c r="Y6" s="12" t="s">
        <v>27</v>
      </c>
      <c r="Z6" s="1" t="s">
        <v>30</v>
      </c>
      <c r="AA6" s="12">
        <v>15</v>
      </c>
      <c r="AB6" s="12">
        <v>2</v>
      </c>
      <c r="AC6" s="12">
        <v>10</v>
      </c>
      <c r="AD6" s="12">
        <v>25</v>
      </c>
      <c r="AE6" s="12">
        <v>58</v>
      </c>
      <c r="AF6" s="68">
        <v>0.57999999999999996</v>
      </c>
      <c r="AG6" s="69">
        <f>PRODUCT(AE6/AF6)</f>
        <v>100</v>
      </c>
      <c r="AH6" s="7"/>
      <c r="AI6" s="7"/>
      <c r="AJ6" s="7"/>
      <c r="AK6" s="7"/>
      <c r="AL6" s="10"/>
      <c r="AM6" s="12">
        <v>3</v>
      </c>
      <c r="AN6" s="12">
        <v>0</v>
      </c>
      <c r="AO6" s="12">
        <v>0</v>
      </c>
      <c r="AP6" s="12">
        <v>0</v>
      </c>
      <c r="AQ6" s="12">
        <v>4</v>
      </c>
      <c r="AR6" s="59">
        <v>0.33329999999999999</v>
      </c>
      <c r="AS6" s="10">
        <f>PRODUCT(AQ6/AR6)</f>
        <v>12.001200120012001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45</v>
      </c>
      <c r="AB7" s="36">
        <f>SUM(AB4:AB6)</f>
        <v>3</v>
      </c>
      <c r="AC7" s="36">
        <f>SUM(AC4:AC6)</f>
        <v>30</v>
      </c>
      <c r="AD7" s="36">
        <f>SUM(AD4:AD6)</f>
        <v>51</v>
      </c>
      <c r="AE7" s="36">
        <f>SUM(AE4:AE6)</f>
        <v>169</v>
      </c>
      <c r="AF7" s="37">
        <f>PRODUCT(AE7/AG7)</f>
        <v>0.55592105263157898</v>
      </c>
      <c r="AG7" s="21">
        <f>SUM(AG4:AG6)</f>
        <v>304</v>
      </c>
      <c r="AH7" s="18"/>
      <c r="AI7" s="29"/>
      <c r="AJ7" s="41"/>
      <c r="AK7" s="42"/>
      <c r="AL7" s="10"/>
      <c r="AM7" s="36">
        <f>SUM(AM4:AM6)</f>
        <v>12</v>
      </c>
      <c r="AN7" s="36">
        <f>SUM(AN4:AN6)</f>
        <v>1</v>
      </c>
      <c r="AO7" s="36">
        <f>SUM(AO4:AO6)</f>
        <v>4</v>
      </c>
      <c r="AP7" s="36">
        <f>SUM(AP4:AP6)</f>
        <v>7</v>
      </c>
      <c r="AQ7" s="36">
        <f>SUM(AQ4:AQ6)</f>
        <v>30</v>
      </c>
      <c r="AR7" s="37">
        <f>PRODUCT(AQ7/AS7)</f>
        <v>0.4761814051613702</v>
      </c>
      <c r="AS7" s="39">
        <f>SUM(AS4:AS6)</f>
        <v>63.001200120012001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32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24</v>
      </c>
      <c r="U10" s="16"/>
      <c r="V10" s="16"/>
      <c r="W10" s="16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54" t="s">
        <v>25</v>
      </c>
      <c r="U11" s="16"/>
      <c r="V11" s="16"/>
      <c r="W11" s="16"/>
      <c r="X11" s="16"/>
      <c r="Y11" s="16"/>
      <c r="Z11" s="16"/>
      <c r="AA11" s="16"/>
      <c r="AB11" s="16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57</v>
      </c>
      <c r="F12" s="47">
        <f>PRODUCT(AB7+AN7)</f>
        <v>4</v>
      </c>
      <c r="G12" s="47">
        <f>PRODUCT(AC7+AO7)</f>
        <v>34</v>
      </c>
      <c r="H12" s="47">
        <f>PRODUCT(AD7+AP7)</f>
        <v>58</v>
      </c>
      <c r="I12" s="47">
        <f>PRODUCT(AE7+AQ7)</f>
        <v>199</v>
      </c>
      <c r="J12" s="60">
        <f>PRODUCT(I12/K12)</f>
        <v>0.54223255928025738</v>
      </c>
      <c r="K12" s="10">
        <f>PRODUCT(AG7+AS7)</f>
        <v>367.00120012001202</v>
      </c>
      <c r="L12" s="53">
        <f>PRODUCT((F12+G12)/E12)</f>
        <v>0.66666666666666663</v>
      </c>
      <c r="M12" s="53">
        <f>PRODUCT(H12/E12)</f>
        <v>1.0175438596491229</v>
      </c>
      <c r="N12" s="53">
        <f>PRODUCT((F12+G12+H12)/E12)</f>
        <v>1.6842105263157894</v>
      </c>
      <c r="O12" s="53">
        <f>PRODUCT(I12/E12)</f>
        <v>3.4912280701754388</v>
      </c>
      <c r="Q12" s="17"/>
      <c r="R12" s="17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57</v>
      </c>
      <c r="F13" s="47">
        <f t="shared" ref="F13:I13" si="0">SUM(F10:F12)</f>
        <v>4</v>
      </c>
      <c r="G13" s="47">
        <f t="shared" si="0"/>
        <v>34</v>
      </c>
      <c r="H13" s="47">
        <f t="shared" si="0"/>
        <v>58</v>
      </c>
      <c r="I13" s="47">
        <f t="shared" si="0"/>
        <v>199</v>
      </c>
      <c r="J13" s="60">
        <f>PRODUCT(I13/K13)</f>
        <v>0.54223255928025738</v>
      </c>
      <c r="K13" s="16">
        <f>SUM(K10:K12)</f>
        <v>367.00120012001202</v>
      </c>
      <c r="L13" s="53">
        <f>PRODUCT((F13+G13)/E13)</f>
        <v>0.66666666666666663</v>
      </c>
      <c r="M13" s="53">
        <f>PRODUCT(H13/E13)</f>
        <v>1.0175438596491229</v>
      </c>
      <c r="N13" s="53">
        <f>PRODUCT((F13+G13+H13)/E13)</f>
        <v>1.6842105263157894</v>
      </c>
      <c r="O13" s="53">
        <f>PRODUCT(I13/E13)</f>
        <v>3.4912280701754388</v>
      </c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7"/>
      <c r="AH179" s="17"/>
      <c r="AI179" s="17"/>
      <c r="AJ179" s="17"/>
    </row>
    <row r="180" spans="12:38" x14ac:dyDescent="0.25">
      <c r="R180" s="19"/>
      <c r="S180" s="19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7"/>
      <c r="AH180" s="17"/>
      <c r="AI180" s="17"/>
      <c r="AJ180" s="17"/>
    </row>
    <row r="181" spans="12:38" x14ac:dyDescent="0.25">
      <c r="R181" s="19"/>
      <c r="S181" s="19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2018-11-20T09:52:09Z</dcterms:modified>
</cp:coreProperties>
</file>