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9" i="2" l="1"/>
  <c r="O17" i="2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I19" i="2" l="1"/>
  <c r="O18" i="2"/>
  <c r="F19" i="2"/>
  <c r="N17" i="2"/>
  <c r="L17" i="2"/>
  <c r="H19" i="2"/>
  <c r="M19" i="2" s="1"/>
  <c r="M17" i="2"/>
  <c r="N18" i="2"/>
  <c r="L18" i="2"/>
  <c r="M18" i="2"/>
  <c r="AB14" i="1"/>
  <c r="AA14" i="1"/>
  <c r="Z14" i="1"/>
  <c r="Y14" i="1"/>
  <c r="X14" i="1"/>
  <c r="W14" i="1"/>
  <c r="T14" i="1"/>
  <c r="S14" i="1"/>
  <c r="R14" i="1"/>
  <c r="Q14" i="1"/>
  <c r="P14" i="1"/>
  <c r="N19" i="2" l="1"/>
  <c r="L19" i="2"/>
  <c r="F15" i="3"/>
  <c r="F14" i="3"/>
  <c r="F13" i="3"/>
  <c r="F16" i="3" s="1"/>
  <c r="T10" i="3"/>
  <c r="S10" i="3"/>
  <c r="R10" i="3"/>
  <c r="P10" i="3"/>
  <c r="G15" i="3" s="1"/>
  <c r="O10" i="3"/>
  <c r="Q10" i="3" s="1"/>
  <c r="N10" i="3"/>
  <c r="E15" i="3" s="1"/>
  <c r="L10" i="3"/>
  <c r="G14" i="3" s="1"/>
  <c r="K10" i="3"/>
  <c r="M10" i="3" s="1"/>
  <c r="J10" i="3"/>
  <c r="E14" i="3" s="1"/>
  <c r="G10" i="3"/>
  <c r="G13" i="3" s="1"/>
  <c r="G16" i="3" s="1"/>
  <c r="F10" i="3"/>
  <c r="H10" i="3" s="1"/>
  <c r="E10" i="3"/>
  <c r="E13" i="3" s="1"/>
  <c r="E16" i="3" s="1"/>
  <c r="M8" i="3"/>
  <c r="H8" i="3"/>
  <c r="Q7" i="3"/>
  <c r="H16" i="3" l="1"/>
  <c r="H15" i="3"/>
  <c r="H14" i="3"/>
  <c r="H13" i="3"/>
</calcChain>
</file>

<file path=xl/sharedStrings.xml><?xml version="1.0" encoding="utf-8"?>
<sst xmlns="http://schemas.openxmlformats.org/spreadsheetml/2006/main" count="292" uniqueCount="118">
  <si>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</si>
  <si>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</si>
  <si>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</si>
  <si>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</si>
  <si>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</si>
  <si>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</si>
  <si>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</si>
  <si>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</si>
  <si>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</si>
  <si>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</si>
  <si>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</si>
  <si>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</si>
  <si>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</si>
  <si>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</si>
  <si>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</si>
  <si>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</si>
  <si>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</si>
  <si>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</si>
  <si>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</si>
  <si>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</si>
  <si>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</si>
  <si>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</si>
  <si>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</si>
  <si>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</si>
  <si>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</si>
  <si>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</si>
  <si>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</si>
  <si>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</si>
  <si>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</si>
  <si>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</si>
  <si>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</si>
  <si>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</si>
  <si>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</si>
  <si>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</si>
  <si>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</si>
  <si>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Leppäniemi</t>
  </si>
  <si>
    <t>10.</t>
  </si>
  <si>
    <t>VM</t>
  </si>
  <si>
    <t>3.  ottelu</t>
  </si>
  <si>
    <t xml:space="preserve">  20 v   6 kk 11 pv</t>
  </si>
  <si>
    <t>14.08. 1983  VM - HoNsU  14-9</t>
  </si>
  <si>
    <t>31.07. 1983  SMJ - VM  1-4</t>
  </si>
  <si>
    <t xml:space="preserve">  20 v   5 kk 28 pv</t>
  </si>
  <si>
    <t>22.05. 1983  Kiri - VM  8-2</t>
  </si>
  <si>
    <t xml:space="preserve">  20 v   3 kk 19 pv</t>
  </si>
  <si>
    <t>11.</t>
  </si>
  <si>
    <t>UPV</t>
  </si>
  <si>
    <t>3.</t>
  </si>
  <si>
    <t>Seurat</t>
  </si>
  <si>
    <t>VM = Vaasan Maila  (1933)</t>
  </si>
  <si>
    <t>UPV = Ulvilan Pesä-Veikot  (1957)</t>
  </si>
  <si>
    <t>ykkössarja</t>
  </si>
  <si>
    <t>2.</t>
  </si>
  <si>
    <t>3.2.1963</t>
  </si>
  <si>
    <t>7.</t>
  </si>
  <si>
    <t>suomensarja</t>
  </si>
  <si>
    <t>1.</t>
  </si>
  <si>
    <t>PELINJOHTAJAKORTTI</t>
  </si>
  <si>
    <t>MSU</t>
  </si>
  <si>
    <t xml:space="preserve">   Mitalit</t>
  </si>
  <si>
    <t>O</t>
  </si>
  <si>
    <t>V</t>
  </si>
  <si>
    <t>Voitto-%</t>
  </si>
  <si>
    <t>6.</t>
  </si>
  <si>
    <t xml:space="preserve"> MYP,    5  ottelua</t>
  </si>
  <si>
    <t>4.</t>
  </si>
  <si>
    <t xml:space="preserve"> MYP,  29  ottelua</t>
  </si>
  <si>
    <t xml:space="preserve"> MYP,  16  ottelua</t>
  </si>
  <si>
    <t>KöLa</t>
  </si>
  <si>
    <t xml:space="preserve"> MYP,  5  ottelua</t>
  </si>
  <si>
    <t xml:space="preserve">PLAY OFF </t>
  </si>
  <si>
    <t>SARJAT</t>
  </si>
  <si>
    <t>Puolivälierät</t>
  </si>
  <si>
    <t>0 - 1</t>
  </si>
  <si>
    <t>Välierät</t>
  </si>
  <si>
    <t>Finaalit</t>
  </si>
  <si>
    <t>Seurat:</t>
  </si>
  <si>
    <t>KöLa = Köyliön Lallit  (1946)</t>
  </si>
  <si>
    <t>MESTARUUSSARJA</t>
  </si>
  <si>
    <t>URA SM-SARJASSA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</si>
  <si>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</si>
  <si>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</si>
  <si>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</si>
  <si>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</si>
  <si>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Tahko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</si>
  <si>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</si>
  <si>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</si>
  <si>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</si>
  <si>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</si>
  <si>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</si>
  <si>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</si>
  <si>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</si>
  <si>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</si>
  <si>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</si>
  <si>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</si>
  <si>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</si>
  <si>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</si>
  <si>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07.07. 1979  Lahti</t>
  </si>
  <si>
    <t xml:space="preserve">  5-9</t>
  </si>
  <si>
    <t>Länsi</t>
  </si>
  <si>
    <t>Antero Salonen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</si>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</sst>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2" fillId="7" borderId="7" xfId="0" applyFont="1" applyFill="1" applyBorder="1"/>
    <xf numFmtId="0" fontId="4" fillId="7" borderId="7" xfId="0" applyFont="1" applyFill="1" applyBorder="1"/>
    <xf numFmtId="0" fontId="4" fillId="7" borderId="7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2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0" borderId="0" xfId="0" applyFont="1"/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8" fillId="7" borderId="2" xfId="0" applyFont="1" applyFill="1" applyBorder="1" applyAlignment="1"/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2" fillId="9" borderId="0" xfId="0" applyFont="1" applyFill="1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9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0" fontId="4" fillId="2" borderId="0" xfId="0" applyFont="1" applyFill="1" applyAlignment="1"/>
    <xf numFmtId="0" fontId="10" fillId="3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10" fillId="0" borderId="0" xfId="0" applyFont="1" applyAlignment="1"/>
    <xf numFmtId="0" fontId="6" fillId="0" borderId="0" xfId="0" applyFont="1" applyAlignment="1"/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2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2" fillId="0" borderId="0" xfId="0" applyFont="1" applyAlignment="1"/>
    <xf numFmtId="165" fontId="4" fillId="6" borderId="4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2" fillId="9" borderId="0" xfId="0" applyFont="1" applyFill="1" applyAlignment="1"/>
    <xf numFmtId="0" fontId="4" fillId="4" borderId="3" xfId="0" applyFont="1" applyFill="1" applyBorder="1" applyAlignmen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8" fillId="6" borderId="2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165" fontId="4" fillId="10" borderId="2" xfId="1" applyNumberFormat="1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4" fillId="10" borderId="2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7" borderId="9" xfId="0" applyFont="1" applyFill="1" applyBorder="1"/>
    <xf numFmtId="0" fontId="4" fillId="7" borderId="5" xfId="0" applyFont="1" applyFill="1" applyBorder="1"/>
    <xf numFmtId="0" fontId="4" fillId="7" borderId="1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8" borderId="1" xfId="0" applyFont="1" applyFill="1" applyBorder="1" applyAlignment="1"/>
    <xf numFmtId="0" fontId="4" fillId="8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78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83"/>
      <c r="W2" s="22" t="s">
        <v>15</v>
      </c>
      <c r="X2" s="14"/>
      <c r="Y2" s="14"/>
      <c r="Z2" s="14"/>
      <c r="AA2" s="14"/>
      <c r="AB2" s="14"/>
      <c r="AC2" s="183"/>
      <c r="AD2" s="22" t="s">
        <v>101</v>
      </c>
      <c r="AE2" s="14"/>
      <c r="AF2" s="14"/>
      <c r="AG2" s="20"/>
      <c r="AH2" s="14" t="s">
        <v>102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1983</v>
      </c>
      <c r="C4" s="25" t="s">
        <v>36</v>
      </c>
      <c r="D4" s="26" t="s">
        <v>37</v>
      </c>
      <c r="E4" s="25">
        <v>6</v>
      </c>
      <c r="F4" s="25">
        <v>1</v>
      </c>
      <c r="G4" s="25">
        <v>3</v>
      </c>
      <c r="H4" s="25">
        <v>1</v>
      </c>
      <c r="I4" s="25">
        <v>23</v>
      </c>
      <c r="J4" s="25">
        <v>3</v>
      </c>
      <c r="K4" s="25">
        <v>5</v>
      </c>
      <c r="L4" s="25">
        <v>11</v>
      </c>
      <c r="M4" s="25">
        <v>4</v>
      </c>
      <c r="N4" s="27">
        <v>0.67600000000000005</v>
      </c>
      <c r="O4" s="28"/>
      <c r="P4" s="25"/>
      <c r="Q4" s="25"/>
      <c r="R4" s="25"/>
      <c r="S4" s="25"/>
      <c r="T4" s="25"/>
      <c r="U4" s="25"/>
      <c r="V4" s="28"/>
      <c r="W4" s="29">
        <v>3</v>
      </c>
      <c r="X4" s="29">
        <v>0</v>
      </c>
      <c r="Y4" s="29">
        <v>0</v>
      </c>
      <c r="Z4" s="29">
        <v>0</v>
      </c>
      <c r="AA4" s="29">
        <v>3</v>
      </c>
      <c r="AB4" s="69">
        <v>0.42899999999999999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1984</v>
      </c>
      <c r="C5" s="30" t="s">
        <v>52</v>
      </c>
      <c r="D5" s="31" t="s">
        <v>37</v>
      </c>
      <c r="E5" s="30"/>
      <c r="F5" s="32" t="s">
        <v>51</v>
      </c>
      <c r="G5" s="33"/>
      <c r="H5" s="34"/>
      <c r="I5" s="30"/>
      <c r="J5" s="30"/>
      <c r="K5" s="30"/>
      <c r="L5" s="30"/>
      <c r="M5" s="30"/>
      <c r="N5" s="35"/>
      <c r="O5" s="24"/>
      <c r="P5" s="25"/>
      <c r="Q5" s="25"/>
      <c r="R5" s="25"/>
      <c r="S5" s="25"/>
      <c r="T5" s="25"/>
      <c r="U5" s="25"/>
      <c r="V5" s="24"/>
      <c r="W5" s="29"/>
      <c r="X5" s="29"/>
      <c r="Y5" s="29"/>
      <c r="Z5" s="29"/>
      <c r="AA5" s="29"/>
      <c r="AB5" s="69"/>
      <c r="AC5" s="24"/>
      <c r="AD5" s="25"/>
      <c r="AE5" s="37"/>
      <c r="AF5" s="36">
        <v>1</v>
      </c>
      <c r="AG5" s="25"/>
      <c r="AH5" s="25"/>
      <c r="AI5" s="25"/>
      <c r="AJ5" s="9"/>
    </row>
    <row r="6" spans="1:36" s="23" customFormat="1" ht="15" customHeight="1" x14ac:dyDescent="0.2">
      <c r="A6" s="9"/>
      <c r="B6" s="30">
        <v>1985</v>
      </c>
      <c r="C6" s="30" t="s">
        <v>45</v>
      </c>
      <c r="D6" s="31" t="s">
        <v>46</v>
      </c>
      <c r="E6" s="30"/>
      <c r="F6" s="32" t="s">
        <v>51</v>
      </c>
      <c r="G6" s="33"/>
      <c r="H6" s="34"/>
      <c r="I6" s="30"/>
      <c r="J6" s="30"/>
      <c r="K6" s="30"/>
      <c r="L6" s="30"/>
      <c r="M6" s="30"/>
      <c r="N6" s="35"/>
      <c r="O6" s="24"/>
      <c r="P6" s="25"/>
      <c r="Q6" s="25"/>
      <c r="R6" s="25"/>
      <c r="S6" s="25"/>
      <c r="T6" s="25"/>
      <c r="U6" s="25"/>
      <c r="V6" s="24"/>
      <c r="W6" s="29"/>
      <c r="X6" s="29"/>
      <c r="Y6" s="29"/>
      <c r="Z6" s="29"/>
      <c r="AA6" s="29"/>
      <c r="AB6" s="69"/>
      <c r="AC6" s="24"/>
      <c r="AD6" s="25"/>
      <c r="AE6" s="37"/>
      <c r="AF6" s="41"/>
      <c r="AG6" s="25"/>
      <c r="AH6" s="25"/>
      <c r="AI6" s="25"/>
      <c r="AJ6" s="9"/>
    </row>
    <row r="7" spans="1:36" s="23" customFormat="1" ht="15" customHeight="1" x14ac:dyDescent="0.25">
      <c r="A7" s="9"/>
      <c r="B7" s="92">
        <v>1986</v>
      </c>
      <c r="C7" s="92" t="s">
        <v>116</v>
      </c>
      <c r="D7" s="95" t="s">
        <v>46</v>
      </c>
      <c r="E7" s="92"/>
      <c r="F7" s="95" t="s">
        <v>55</v>
      </c>
      <c r="G7" s="92"/>
      <c r="H7" s="92"/>
      <c r="I7" s="92"/>
      <c r="J7" s="92"/>
      <c r="K7" s="92"/>
      <c r="L7" s="92"/>
      <c r="M7" s="92"/>
      <c r="N7" s="94"/>
      <c r="O7" s="28"/>
      <c r="P7" s="25"/>
      <c r="Q7" s="25"/>
      <c r="R7" s="25"/>
      <c r="S7" s="25"/>
      <c r="T7" s="25"/>
      <c r="U7" s="25"/>
      <c r="V7" s="28"/>
      <c r="W7" s="29"/>
      <c r="X7" s="29"/>
      <c r="Y7" s="29"/>
      <c r="Z7" s="29"/>
      <c r="AA7" s="29"/>
      <c r="AB7" s="69"/>
      <c r="AC7" s="28"/>
      <c r="AD7" s="25"/>
      <c r="AE7" s="25"/>
      <c r="AF7" s="41"/>
      <c r="AG7" s="25"/>
      <c r="AH7" s="25"/>
      <c r="AI7" s="25"/>
      <c r="AJ7" s="9"/>
    </row>
    <row r="8" spans="1:36" s="23" customFormat="1" ht="15" customHeight="1" x14ac:dyDescent="0.25">
      <c r="A8" s="9"/>
      <c r="B8" s="92">
        <v>1987</v>
      </c>
      <c r="C8" s="92" t="s">
        <v>52</v>
      </c>
      <c r="D8" s="95" t="s">
        <v>46</v>
      </c>
      <c r="E8" s="92"/>
      <c r="F8" s="95" t="s">
        <v>55</v>
      </c>
      <c r="G8" s="92"/>
      <c r="H8" s="92"/>
      <c r="I8" s="92"/>
      <c r="J8" s="92"/>
      <c r="K8" s="92"/>
      <c r="L8" s="92"/>
      <c r="M8" s="92"/>
      <c r="N8" s="94"/>
      <c r="O8" s="28"/>
      <c r="P8" s="25"/>
      <c r="Q8" s="25"/>
      <c r="R8" s="25"/>
      <c r="S8" s="25"/>
      <c r="T8" s="25"/>
      <c r="U8" s="25"/>
      <c r="V8" s="28"/>
      <c r="W8" s="29"/>
      <c r="X8" s="29"/>
      <c r="Y8" s="29"/>
      <c r="Z8" s="29"/>
      <c r="AA8" s="29"/>
      <c r="AB8" s="69"/>
      <c r="AC8" s="28"/>
      <c r="AD8" s="25"/>
      <c r="AE8" s="25"/>
      <c r="AF8" s="41"/>
      <c r="AG8" s="25"/>
      <c r="AH8" s="25"/>
      <c r="AI8" s="25"/>
      <c r="AJ8" s="9"/>
    </row>
    <row r="9" spans="1:36" s="23" customFormat="1" ht="15" customHeight="1" x14ac:dyDescent="0.25">
      <c r="A9" s="9"/>
      <c r="B9" s="92">
        <v>1988</v>
      </c>
      <c r="C9" s="92" t="s">
        <v>56</v>
      </c>
      <c r="D9" s="93" t="s">
        <v>46</v>
      </c>
      <c r="E9" s="92"/>
      <c r="F9" s="95" t="s">
        <v>55</v>
      </c>
      <c r="G9" s="92"/>
      <c r="H9" s="92"/>
      <c r="I9" s="92"/>
      <c r="J9" s="92"/>
      <c r="K9" s="92"/>
      <c r="L9" s="92"/>
      <c r="M9" s="92"/>
      <c r="N9" s="94"/>
      <c r="O9" s="28"/>
      <c r="P9" s="25"/>
      <c r="Q9" s="25"/>
      <c r="R9" s="36"/>
      <c r="S9" s="25"/>
      <c r="T9" s="25"/>
      <c r="U9" s="25"/>
      <c r="V9" s="28"/>
      <c r="W9" s="29"/>
      <c r="X9" s="29"/>
      <c r="Y9" s="29"/>
      <c r="Z9" s="29"/>
      <c r="AA9" s="29"/>
      <c r="AB9" s="69"/>
      <c r="AC9" s="28"/>
      <c r="AD9" s="25"/>
      <c r="AE9" s="37"/>
      <c r="AF9" s="41"/>
      <c r="AG9" s="36"/>
      <c r="AH9" s="38"/>
      <c r="AI9" s="25"/>
      <c r="AJ9" s="9"/>
    </row>
    <row r="10" spans="1:36" s="23" customFormat="1" ht="15" customHeight="1" x14ac:dyDescent="0.25">
      <c r="A10" s="9"/>
      <c r="B10" s="30">
        <v>1989</v>
      </c>
      <c r="C10" s="30" t="s">
        <v>54</v>
      </c>
      <c r="D10" s="31" t="s">
        <v>46</v>
      </c>
      <c r="E10" s="30"/>
      <c r="F10" s="32" t="s">
        <v>51</v>
      </c>
      <c r="G10" s="33"/>
      <c r="H10" s="34"/>
      <c r="I10" s="30"/>
      <c r="J10" s="30"/>
      <c r="K10" s="30"/>
      <c r="L10" s="30"/>
      <c r="M10" s="30"/>
      <c r="N10" s="35"/>
      <c r="O10" s="28"/>
      <c r="P10" s="25"/>
      <c r="Q10" s="25"/>
      <c r="R10" s="25"/>
      <c r="S10" s="25"/>
      <c r="T10" s="25"/>
      <c r="U10" s="25"/>
      <c r="V10" s="28"/>
      <c r="W10" s="29"/>
      <c r="X10" s="29"/>
      <c r="Y10" s="29"/>
      <c r="Z10" s="29"/>
      <c r="AA10" s="29"/>
      <c r="AB10" s="69"/>
      <c r="AC10" s="28"/>
      <c r="AD10" s="25"/>
      <c r="AE10" s="25"/>
      <c r="AF10" s="41"/>
      <c r="AG10" s="36"/>
      <c r="AH10" s="38"/>
      <c r="AI10" s="25"/>
      <c r="AJ10" s="9"/>
    </row>
    <row r="11" spans="1:36" s="23" customFormat="1" ht="15" customHeight="1" x14ac:dyDescent="0.25">
      <c r="A11" s="9"/>
      <c r="B11" s="30">
        <v>1990</v>
      </c>
      <c r="C11" s="30" t="s">
        <v>47</v>
      </c>
      <c r="D11" s="31" t="s">
        <v>46</v>
      </c>
      <c r="E11" s="30"/>
      <c r="F11" s="32" t="s">
        <v>51</v>
      </c>
      <c r="G11" s="33"/>
      <c r="H11" s="34"/>
      <c r="I11" s="30"/>
      <c r="J11" s="30"/>
      <c r="K11" s="30"/>
      <c r="L11" s="30"/>
      <c r="M11" s="30"/>
      <c r="N11" s="35"/>
      <c r="O11" s="28"/>
      <c r="P11" s="25"/>
      <c r="Q11" s="25"/>
      <c r="R11" s="25"/>
      <c r="S11" s="25"/>
      <c r="T11" s="25"/>
      <c r="U11" s="25"/>
      <c r="V11" s="28"/>
      <c r="W11" s="29">
        <v>2</v>
      </c>
      <c r="X11" s="29">
        <v>0</v>
      </c>
      <c r="Y11" s="29">
        <v>0</v>
      </c>
      <c r="Z11" s="29">
        <v>0</v>
      </c>
      <c r="AA11" s="29">
        <v>3</v>
      </c>
      <c r="AB11" s="69"/>
      <c r="AC11" s="28"/>
      <c r="AD11" s="25"/>
      <c r="AE11" s="37"/>
      <c r="AF11" s="41"/>
      <c r="AG11" s="36"/>
      <c r="AH11" s="38"/>
      <c r="AI11" s="25"/>
      <c r="AJ11" s="9"/>
    </row>
    <row r="12" spans="1:36" s="23" customFormat="1" ht="15" customHeight="1" x14ac:dyDescent="0.25">
      <c r="A12" s="9"/>
      <c r="B12" s="30">
        <v>1991</v>
      </c>
      <c r="C12" s="30" t="s">
        <v>45</v>
      </c>
      <c r="D12" s="31" t="s">
        <v>46</v>
      </c>
      <c r="E12" s="30"/>
      <c r="F12" s="42" t="s">
        <v>51</v>
      </c>
      <c r="G12" s="33"/>
      <c r="H12" s="34"/>
      <c r="I12" s="30"/>
      <c r="J12" s="30"/>
      <c r="K12" s="30"/>
      <c r="L12" s="30"/>
      <c r="M12" s="30"/>
      <c r="N12" s="35"/>
      <c r="O12" s="28"/>
      <c r="P12" s="25"/>
      <c r="Q12" s="25"/>
      <c r="R12" s="25"/>
      <c r="S12" s="25"/>
      <c r="T12" s="25"/>
      <c r="U12" s="25"/>
      <c r="V12" s="28"/>
      <c r="W12" s="29"/>
      <c r="X12" s="29"/>
      <c r="Y12" s="29"/>
      <c r="Z12" s="29"/>
      <c r="AA12" s="29"/>
      <c r="AB12" s="69"/>
      <c r="AC12" s="28"/>
      <c r="AD12" s="25"/>
      <c r="AE12" s="25"/>
      <c r="AF12" s="41"/>
      <c r="AG12" s="36"/>
      <c r="AH12" s="38"/>
      <c r="AI12" s="25"/>
      <c r="AJ12" s="9"/>
    </row>
    <row r="13" spans="1:36" s="23" customFormat="1" ht="15" customHeight="1" x14ac:dyDescent="0.25">
      <c r="A13" s="9"/>
      <c r="B13" s="92">
        <v>1992</v>
      </c>
      <c r="C13" s="92" t="s">
        <v>63</v>
      </c>
      <c r="D13" s="219" t="s">
        <v>46</v>
      </c>
      <c r="E13" s="92"/>
      <c r="F13" s="220" t="s">
        <v>55</v>
      </c>
      <c r="G13" s="214"/>
      <c r="H13" s="215"/>
      <c r="I13" s="92"/>
      <c r="J13" s="92"/>
      <c r="K13" s="92"/>
      <c r="L13" s="92"/>
      <c r="M13" s="92"/>
      <c r="N13" s="94"/>
      <c r="O13" s="28"/>
      <c r="P13" s="25"/>
      <c r="Q13" s="25"/>
      <c r="R13" s="25"/>
      <c r="S13" s="25"/>
      <c r="T13" s="25"/>
      <c r="U13" s="25"/>
      <c r="V13" s="28"/>
      <c r="W13" s="29"/>
      <c r="X13" s="29"/>
      <c r="Y13" s="29"/>
      <c r="Z13" s="29"/>
      <c r="AA13" s="29"/>
      <c r="AB13" s="69"/>
      <c r="AC13" s="28"/>
      <c r="AD13" s="25"/>
      <c r="AE13" s="25"/>
      <c r="AF13" s="41"/>
      <c r="AG13" s="36"/>
      <c r="AH13" s="38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6</v>
      </c>
      <c r="F14" s="18">
        <v>1</v>
      </c>
      <c r="G14" s="18">
        <v>3</v>
      </c>
      <c r="H14" s="18">
        <v>1</v>
      </c>
      <c r="I14" s="18">
        <v>23</v>
      </c>
      <c r="J14" s="18">
        <v>3</v>
      </c>
      <c r="K14" s="18">
        <v>5</v>
      </c>
      <c r="L14" s="18">
        <v>11</v>
      </c>
      <c r="M14" s="18">
        <v>4</v>
      </c>
      <c r="N14" s="43">
        <v>0.67600000000000005</v>
      </c>
      <c r="O14" s="24"/>
      <c r="P14" s="18">
        <f>SUM(P9:P12)</f>
        <v>0</v>
      </c>
      <c r="Q14" s="18">
        <f>SUM(Q9:Q12)</f>
        <v>0</v>
      </c>
      <c r="R14" s="18">
        <f>SUM(R9:R12)</f>
        <v>0</v>
      </c>
      <c r="S14" s="18">
        <f>SUM(S9:S12)</f>
        <v>0</v>
      </c>
      <c r="T14" s="18">
        <f>SUM(T9:T12)</f>
        <v>0</v>
      </c>
      <c r="U14" s="43">
        <v>0</v>
      </c>
      <c r="V14" s="24"/>
      <c r="W14" s="18">
        <f>PRODUCT(E20)</f>
        <v>5</v>
      </c>
      <c r="X14" s="18">
        <f t="shared" ref="X14:AA14" si="0">PRODUCT(F20)</f>
        <v>0</v>
      </c>
      <c r="Y14" s="18">
        <f t="shared" si="0"/>
        <v>0</v>
      </c>
      <c r="Z14" s="18">
        <f t="shared" si="0"/>
        <v>0</v>
      </c>
      <c r="AA14" s="18">
        <f t="shared" si="0"/>
        <v>6</v>
      </c>
      <c r="AB14" s="43">
        <f>PRODUCT(N20)</f>
        <v>0.42857142857142855</v>
      </c>
      <c r="AC14" s="24"/>
      <c r="AD14" s="18">
        <v>0</v>
      </c>
      <c r="AE14" s="18">
        <v>0</v>
      </c>
      <c r="AF14" s="18">
        <v>1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9" t="s">
        <v>2</v>
      </c>
      <c r="C15" s="38"/>
      <c r="D15" s="44">
        <v>28.333333333333332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7"/>
      <c r="AI15" s="45"/>
      <c r="AJ15" s="9"/>
    </row>
    <row r="16" spans="1:36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P16" s="45"/>
      <c r="Q16" s="48"/>
      <c r="R16" s="45"/>
      <c r="S16" s="45"/>
      <c r="T16" s="45"/>
      <c r="U16" s="45"/>
      <c r="W16" s="45"/>
      <c r="X16" s="45"/>
      <c r="Y16" s="45"/>
      <c r="Z16" s="45"/>
      <c r="AA16" s="45"/>
      <c r="AB16" s="45"/>
      <c r="AD16" s="45"/>
      <c r="AE16" s="45"/>
      <c r="AF16" s="45"/>
      <c r="AG16" s="45"/>
      <c r="AH16" s="45"/>
      <c r="AI16" s="45"/>
      <c r="AJ16" s="9"/>
    </row>
    <row r="17" spans="1:36" ht="15" customHeight="1" x14ac:dyDescent="0.25">
      <c r="A17" s="9"/>
      <c r="B17" s="22" t="s">
        <v>79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5"/>
      <c r="K17" s="18" t="s">
        <v>27</v>
      </c>
      <c r="L17" s="18" t="s">
        <v>28</v>
      </c>
      <c r="M17" s="18" t="s">
        <v>29</v>
      </c>
      <c r="N17" s="18" t="s">
        <v>21</v>
      </c>
      <c r="O17" s="24"/>
      <c r="P17" s="50" t="s">
        <v>30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12"/>
      <c r="AC17" s="51"/>
      <c r="AD17" s="12"/>
      <c r="AE17" s="12"/>
      <c r="AF17" s="12"/>
      <c r="AG17" s="12"/>
      <c r="AH17" s="12"/>
      <c r="AI17" s="52"/>
      <c r="AJ17" s="9"/>
    </row>
    <row r="18" spans="1:36" ht="15" customHeight="1" x14ac:dyDescent="0.2">
      <c r="A18" s="9"/>
      <c r="B18" s="50" t="s">
        <v>12</v>
      </c>
      <c r="C18" s="12"/>
      <c r="D18" s="52"/>
      <c r="E18" s="25">
        <v>6</v>
      </c>
      <c r="F18" s="25">
        <v>1</v>
      </c>
      <c r="G18" s="25">
        <v>3</v>
      </c>
      <c r="H18" s="25">
        <v>1</v>
      </c>
      <c r="I18" s="25">
        <v>23</v>
      </c>
      <c r="J18" s="45"/>
      <c r="K18" s="53">
        <v>0.66666666666666663</v>
      </c>
      <c r="L18" s="53">
        <v>0.16666666666666666</v>
      </c>
      <c r="M18" s="53">
        <v>3.8333333333333335</v>
      </c>
      <c r="N18" s="27">
        <v>0.67600000000000005</v>
      </c>
      <c r="O18" s="24"/>
      <c r="P18" s="54" t="s">
        <v>9</v>
      </c>
      <c r="Q18" s="55"/>
      <c r="R18" s="56" t="s">
        <v>43</v>
      </c>
      <c r="S18" s="56"/>
      <c r="T18" s="56"/>
      <c r="U18" s="56"/>
      <c r="V18" s="56"/>
      <c r="W18" s="56"/>
      <c r="X18" s="56"/>
      <c r="Y18" s="57" t="s">
        <v>11</v>
      </c>
      <c r="Z18" s="56"/>
      <c r="AA18" s="56" t="s">
        <v>44</v>
      </c>
      <c r="AB18" s="56"/>
      <c r="AC18" s="56"/>
      <c r="AD18" s="56"/>
      <c r="AE18" s="56"/>
      <c r="AF18" s="56"/>
      <c r="AG18" s="56"/>
      <c r="AH18" s="57"/>
      <c r="AI18" s="184"/>
      <c r="AJ18" s="9"/>
    </row>
    <row r="19" spans="1:36" ht="15" customHeight="1" x14ac:dyDescent="0.2">
      <c r="A19" s="9"/>
      <c r="B19" s="58" t="s">
        <v>14</v>
      </c>
      <c r="C19" s="59"/>
      <c r="D19" s="60"/>
      <c r="E19" s="25"/>
      <c r="F19" s="25"/>
      <c r="G19" s="25"/>
      <c r="H19" s="25"/>
      <c r="I19" s="25"/>
      <c r="J19" s="45"/>
      <c r="K19" s="53"/>
      <c r="L19" s="53"/>
      <c r="M19" s="53"/>
      <c r="N19" s="27"/>
      <c r="O19" s="24"/>
      <c r="P19" s="61" t="s">
        <v>103</v>
      </c>
      <c r="Q19" s="62"/>
      <c r="R19" s="63" t="s">
        <v>41</v>
      </c>
      <c r="S19" s="63"/>
      <c r="T19" s="63"/>
      <c r="U19" s="63"/>
      <c r="V19" s="63"/>
      <c r="W19" s="63"/>
      <c r="X19" s="63"/>
      <c r="Y19" s="64" t="s">
        <v>38</v>
      </c>
      <c r="Z19" s="63"/>
      <c r="AA19" s="63" t="s">
        <v>42</v>
      </c>
      <c r="AB19" s="63"/>
      <c r="AC19" s="63"/>
      <c r="AD19" s="63"/>
      <c r="AE19" s="63"/>
      <c r="AF19" s="63"/>
      <c r="AG19" s="63"/>
      <c r="AH19" s="64"/>
      <c r="AI19" s="185"/>
      <c r="AJ19" s="9"/>
    </row>
    <row r="20" spans="1:36" ht="15" customHeight="1" x14ac:dyDescent="0.2">
      <c r="A20" s="9"/>
      <c r="B20" s="65" t="s">
        <v>15</v>
      </c>
      <c r="C20" s="66"/>
      <c r="D20" s="67"/>
      <c r="E20" s="29">
        <v>5</v>
      </c>
      <c r="F20" s="29">
        <v>0</v>
      </c>
      <c r="G20" s="29">
        <v>0</v>
      </c>
      <c r="H20" s="29">
        <v>0</v>
      </c>
      <c r="I20" s="29">
        <v>6</v>
      </c>
      <c r="J20" s="45"/>
      <c r="K20" s="68">
        <v>0</v>
      </c>
      <c r="L20" s="68">
        <v>0</v>
      </c>
      <c r="M20" s="68">
        <v>1.2</v>
      </c>
      <c r="N20" s="69">
        <v>0.42857142857142855</v>
      </c>
      <c r="O20" s="24"/>
      <c r="P20" s="61" t="s">
        <v>104</v>
      </c>
      <c r="Q20" s="62"/>
      <c r="R20" s="63" t="s">
        <v>40</v>
      </c>
      <c r="S20" s="63"/>
      <c r="T20" s="63"/>
      <c r="U20" s="63"/>
      <c r="V20" s="63"/>
      <c r="W20" s="63"/>
      <c r="X20" s="63"/>
      <c r="Y20" s="64" t="s">
        <v>26</v>
      </c>
      <c r="Z20" s="63"/>
      <c r="AA20" s="63" t="s">
        <v>39</v>
      </c>
      <c r="AB20" s="63"/>
      <c r="AC20" s="63"/>
      <c r="AD20" s="63"/>
      <c r="AE20" s="63"/>
      <c r="AF20" s="63"/>
      <c r="AG20" s="63"/>
      <c r="AH20" s="64"/>
      <c r="AI20" s="185"/>
    </row>
    <row r="21" spans="1:36" ht="15" customHeight="1" x14ac:dyDescent="0.2">
      <c r="A21" s="9"/>
      <c r="B21" s="70" t="s">
        <v>25</v>
      </c>
      <c r="C21" s="71"/>
      <c r="D21" s="72"/>
      <c r="E21" s="18">
        <v>11</v>
      </c>
      <c r="F21" s="18">
        <v>1</v>
      </c>
      <c r="G21" s="18">
        <v>3</v>
      </c>
      <c r="H21" s="18">
        <v>1</v>
      </c>
      <c r="I21" s="18">
        <v>29</v>
      </c>
      <c r="J21" s="45"/>
      <c r="K21" s="73">
        <v>0.36363636363636365</v>
      </c>
      <c r="L21" s="73">
        <v>9.0909090909090912E-2</v>
      </c>
      <c r="M21" s="73">
        <v>2.6363636363636362</v>
      </c>
      <c r="N21" s="43">
        <v>0.60386890093642187</v>
      </c>
      <c r="O21" s="24"/>
      <c r="P21" s="74" t="s">
        <v>10</v>
      </c>
      <c r="Q21" s="75"/>
      <c r="R21" s="76" t="s">
        <v>40</v>
      </c>
      <c r="S21" s="76"/>
      <c r="T21" s="76"/>
      <c r="U21" s="76"/>
      <c r="V21" s="76"/>
      <c r="W21" s="76"/>
      <c r="X21" s="76"/>
      <c r="Y21" s="77" t="s">
        <v>26</v>
      </c>
      <c r="Z21" s="76"/>
      <c r="AA21" s="76" t="s">
        <v>39</v>
      </c>
      <c r="AB21" s="76"/>
      <c r="AC21" s="76"/>
      <c r="AD21" s="76"/>
      <c r="AE21" s="76"/>
      <c r="AF21" s="76"/>
      <c r="AG21" s="76"/>
      <c r="AH21" s="77"/>
      <c r="AI21" s="186"/>
    </row>
    <row r="22" spans="1:36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5">
      <c r="A23" s="9"/>
      <c r="B23" s="45" t="s">
        <v>48</v>
      </c>
      <c r="C23" s="45"/>
      <c r="D23" s="45" t="s">
        <v>49</v>
      </c>
      <c r="E23" s="45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45"/>
      <c r="Q23" s="48"/>
      <c r="R23" s="45"/>
      <c r="S23" s="45"/>
      <c r="T23" s="24"/>
      <c r="U23" s="24"/>
      <c r="V23" s="24"/>
      <c r="W23" s="24"/>
      <c r="X23" s="78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/>
      <c r="C24" s="1"/>
      <c r="D24" s="45" t="s">
        <v>50</v>
      </c>
      <c r="E24" s="45"/>
      <c r="F24" s="45"/>
      <c r="G24" s="45"/>
      <c r="H24" s="45"/>
      <c r="I24" s="45"/>
      <c r="J24" s="45"/>
      <c r="K24" s="45"/>
      <c r="L24" s="45"/>
      <c r="M24" s="24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1"/>
      <c r="D25" s="1"/>
      <c r="E25" s="45"/>
      <c r="F25" s="45"/>
      <c r="G25" s="45"/>
      <c r="H25" s="45"/>
      <c r="I25" s="45"/>
      <c r="J25" s="45"/>
      <c r="K25" s="45"/>
      <c r="L25" s="45"/>
      <c r="M25" s="24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 t="s">
        <v>53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92" t="s">
        <v>105</v>
      </c>
      <c r="C2" s="168"/>
      <c r="D2" s="193"/>
      <c r="E2" s="13" t="s">
        <v>12</v>
      </c>
      <c r="F2" s="14"/>
      <c r="G2" s="14"/>
      <c r="H2" s="14"/>
      <c r="I2" s="20"/>
      <c r="J2" s="15"/>
      <c r="K2" s="183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94" t="s">
        <v>108</v>
      </c>
      <c r="Y2" s="195"/>
      <c r="Z2" s="196"/>
      <c r="AA2" s="13" t="s">
        <v>12</v>
      </c>
      <c r="AB2" s="14"/>
      <c r="AC2" s="14"/>
      <c r="AD2" s="14"/>
      <c r="AE2" s="20"/>
      <c r="AF2" s="15"/>
      <c r="AG2" s="183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9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7"/>
      <c r="L3" s="18" t="s">
        <v>5</v>
      </c>
      <c r="M3" s="18" t="s">
        <v>6</v>
      </c>
      <c r="N3" s="18" t="s">
        <v>110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7"/>
      <c r="AH3" s="18" t="s">
        <v>5</v>
      </c>
      <c r="AI3" s="18" t="s">
        <v>6</v>
      </c>
      <c r="AJ3" s="18" t="s">
        <v>110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1984</v>
      </c>
      <c r="C4" s="25" t="s">
        <v>52</v>
      </c>
      <c r="D4" s="39" t="s">
        <v>37</v>
      </c>
      <c r="E4" s="25">
        <v>10</v>
      </c>
      <c r="F4" s="25">
        <v>0</v>
      </c>
      <c r="G4" s="25">
        <v>6</v>
      </c>
      <c r="H4" s="25">
        <v>2</v>
      </c>
      <c r="I4" s="25"/>
      <c r="J4" s="40"/>
      <c r="K4" s="79"/>
      <c r="L4" s="18"/>
      <c r="M4" s="18"/>
      <c r="N4" s="18"/>
      <c r="O4" s="18"/>
      <c r="P4" s="24"/>
      <c r="Q4" s="25">
        <v>9</v>
      </c>
      <c r="R4" s="25">
        <v>1</v>
      </c>
      <c r="S4" s="25">
        <v>5</v>
      </c>
      <c r="T4" s="25">
        <v>2</v>
      </c>
      <c r="U4" s="25"/>
      <c r="V4" s="198"/>
      <c r="W4" s="28"/>
      <c r="X4" s="25"/>
      <c r="Y4" s="25"/>
      <c r="Z4" s="37"/>
      <c r="AA4" s="25"/>
      <c r="AB4" s="25"/>
      <c r="AC4" s="25"/>
      <c r="AD4" s="25"/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99"/>
      <c r="AS4" s="20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>
        <v>1985</v>
      </c>
      <c r="C5" s="25" t="s">
        <v>45</v>
      </c>
      <c r="D5" s="39" t="s">
        <v>46</v>
      </c>
      <c r="E5" s="25">
        <v>22</v>
      </c>
      <c r="F5" s="25">
        <v>0</v>
      </c>
      <c r="G5" s="25">
        <v>18</v>
      </c>
      <c r="H5" s="25">
        <v>8</v>
      </c>
      <c r="I5" s="25"/>
      <c r="J5" s="40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98"/>
      <c r="W5" s="28"/>
      <c r="X5" s="25"/>
      <c r="Y5" s="25"/>
      <c r="Z5" s="37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99"/>
      <c r="AS5" s="20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8"/>
      <c r="D6" s="39"/>
      <c r="E6" s="25"/>
      <c r="F6" s="25"/>
      <c r="G6" s="25"/>
      <c r="H6" s="36"/>
      <c r="I6" s="25"/>
      <c r="J6" s="40"/>
      <c r="K6" s="28"/>
      <c r="L6" s="141"/>
      <c r="M6" s="18"/>
      <c r="N6" s="18"/>
      <c r="O6" s="18"/>
      <c r="P6" s="24"/>
      <c r="Q6" s="25"/>
      <c r="R6" s="25"/>
      <c r="S6" s="36"/>
      <c r="T6" s="25"/>
      <c r="U6" s="25"/>
      <c r="V6" s="198"/>
      <c r="W6" s="28"/>
      <c r="X6" s="25">
        <v>1986</v>
      </c>
      <c r="Y6" s="25" t="s">
        <v>116</v>
      </c>
      <c r="Z6" s="37" t="s">
        <v>46</v>
      </c>
      <c r="AA6" s="25">
        <v>22</v>
      </c>
      <c r="AB6" s="25">
        <v>0</v>
      </c>
      <c r="AC6" s="25">
        <v>24</v>
      </c>
      <c r="AD6" s="25">
        <v>10</v>
      </c>
      <c r="AE6" s="25"/>
      <c r="AF6" s="27"/>
      <c r="AG6" s="24"/>
      <c r="AH6" s="18" t="s">
        <v>117</v>
      </c>
      <c r="AI6" s="18"/>
      <c r="AJ6" s="18"/>
      <c r="AK6" s="18"/>
      <c r="AL6" s="24"/>
      <c r="AM6" s="25"/>
      <c r="AN6" s="25"/>
      <c r="AO6" s="25"/>
      <c r="AP6" s="25"/>
      <c r="AQ6" s="25"/>
      <c r="AR6" s="199"/>
      <c r="AS6" s="20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8"/>
      <c r="D7" s="39"/>
      <c r="E7" s="25"/>
      <c r="F7" s="25"/>
      <c r="G7" s="25"/>
      <c r="H7" s="36"/>
      <c r="I7" s="25"/>
      <c r="J7" s="40"/>
      <c r="K7" s="28"/>
      <c r="L7" s="141"/>
      <c r="M7" s="18"/>
      <c r="N7" s="18"/>
      <c r="O7" s="18"/>
      <c r="P7" s="24"/>
      <c r="Q7" s="25"/>
      <c r="R7" s="25"/>
      <c r="S7" s="36"/>
      <c r="T7" s="25"/>
      <c r="U7" s="25"/>
      <c r="V7" s="198"/>
      <c r="W7" s="28"/>
      <c r="X7" s="25">
        <v>1987</v>
      </c>
      <c r="Y7" s="25" t="s">
        <v>52</v>
      </c>
      <c r="Z7" s="37" t="s">
        <v>46</v>
      </c>
      <c r="AA7" s="25">
        <v>22</v>
      </c>
      <c r="AB7" s="25">
        <v>1</v>
      </c>
      <c r="AC7" s="25">
        <v>33</v>
      </c>
      <c r="AD7" s="25">
        <v>19</v>
      </c>
      <c r="AE7" s="25"/>
      <c r="AF7" s="27"/>
      <c r="AG7" s="24"/>
      <c r="AH7" s="18" t="s">
        <v>63</v>
      </c>
      <c r="AI7" s="18"/>
      <c r="AJ7" s="18"/>
      <c r="AK7" s="18"/>
      <c r="AL7" s="24"/>
      <c r="AM7" s="25"/>
      <c r="AN7" s="25"/>
      <c r="AO7" s="25"/>
      <c r="AP7" s="25"/>
      <c r="AQ7" s="25"/>
      <c r="AR7" s="199"/>
      <c r="AS7" s="20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8"/>
      <c r="D8" s="39"/>
      <c r="E8" s="25"/>
      <c r="F8" s="25"/>
      <c r="G8" s="25"/>
      <c r="H8" s="36"/>
      <c r="I8" s="25"/>
      <c r="J8" s="40"/>
      <c r="K8" s="28"/>
      <c r="L8" s="141"/>
      <c r="M8" s="18"/>
      <c r="N8" s="18"/>
      <c r="O8" s="18"/>
      <c r="P8" s="24"/>
      <c r="Q8" s="25"/>
      <c r="R8" s="25"/>
      <c r="S8" s="36"/>
      <c r="T8" s="25"/>
      <c r="U8" s="25"/>
      <c r="V8" s="198"/>
      <c r="W8" s="28"/>
      <c r="X8" s="25">
        <v>1988</v>
      </c>
      <c r="Y8" s="25" t="s">
        <v>56</v>
      </c>
      <c r="Z8" s="37" t="s">
        <v>46</v>
      </c>
      <c r="AA8" s="25">
        <v>22</v>
      </c>
      <c r="AB8" s="25">
        <v>3</v>
      </c>
      <c r="AC8" s="25">
        <v>26</v>
      </c>
      <c r="AD8" s="25">
        <v>18</v>
      </c>
      <c r="AE8" s="25"/>
      <c r="AF8" s="27"/>
      <c r="AG8" s="24"/>
      <c r="AH8" s="18" t="s">
        <v>54</v>
      </c>
      <c r="AI8" s="18"/>
      <c r="AJ8" s="18"/>
      <c r="AK8" s="18"/>
      <c r="AL8" s="24"/>
      <c r="AM8" s="25"/>
      <c r="AN8" s="25"/>
      <c r="AO8" s="25"/>
      <c r="AP8" s="25"/>
      <c r="AQ8" s="25"/>
      <c r="AR8" s="199"/>
      <c r="AS8" s="20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>
        <v>1989</v>
      </c>
      <c r="C9" s="25" t="s">
        <v>54</v>
      </c>
      <c r="D9" s="39" t="s">
        <v>46</v>
      </c>
      <c r="E9" s="25">
        <v>19</v>
      </c>
      <c r="F9" s="25">
        <v>1</v>
      </c>
      <c r="G9" s="25">
        <v>20</v>
      </c>
      <c r="H9" s="25">
        <v>16</v>
      </c>
      <c r="I9" s="25"/>
      <c r="J9" s="40"/>
      <c r="K9" s="79"/>
      <c r="L9" s="18"/>
      <c r="M9" s="18"/>
      <c r="N9" s="18"/>
      <c r="O9" s="18"/>
      <c r="P9" s="24"/>
      <c r="Q9" s="25"/>
      <c r="R9" s="25"/>
      <c r="S9" s="36"/>
      <c r="T9" s="25"/>
      <c r="U9" s="25"/>
      <c r="V9" s="198"/>
      <c r="W9" s="28"/>
      <c r="X9" s="25"/>
      <c r="Y9" s="25"/>
      <c r="Z9" s="37"/>
      <c r="AA9" s="25"/>
      <c r="AB9" s="25"/>
      <c r="AC9" s="25"/>
      <c r="AD9" s="25"/>
      <c r="AE9" s="25"/>
      <c r="AF9" s="27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99"/>
      <c r="AS9" s="20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>
        <v>1990</v>
      </c>
      <c r="C10" s="25" t="s">
        <v>47</v>
      </c>
      <c r="D10" s="39" t="s">
        <v>46</v>
      </c>
      <c r="E10" s="25">
        <v>22</v>
      </c>
      <c r="F10" s="25">
        <v>4</v>
      </c>
      <c r="G10" s="25">
        <v>30</v>
      </c>
      <c r="H10" s="25">
        <v>23</v>
      </c>
      <c r="I10" s="25"/>
      <c r="J10" s="25"/>
      <c r="K10" s="24"/>
      <c r="L10" s="18" t="s">
        <v>65</v>
      </c>
      <c r="M10" s="18"/>
      <c r="N10" s="18" t="s">
        <v>54</v>
      </c>
      <c r="O10" s="18"/>
      <c r="P10" s="24"/>
      <c r="Q10" s="25"/>
      <c r="R10" s="25"/>
      <c r="S10" s="36"/>
      <c r="T10" s="25"/>
      <c r="U10" s="25"/>
      <c r="V10" s="198"/>
      <c r="W10" s="28"/>
      <c r="X10" s="25"/>
      <c r="Y10" s="25"/>
      <c r="Z10" s="37"/>
      <c r="AA10" s="25"/>
      <c r="AB10" s="25"/>
      <c r="AC10" s="25"/>
      <c r="AD10" s="25"/>
      <c r="AE10" s="25"/>
      <c r="AF10" s="27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99"/>
      <c r="AS10" s="20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>
        <v>1991</v>
      </c>
      <c r="C11" s="25" t="s">
        <v>45</v>
      </c>
      <c r="D11" s="39" t="s">
        <v>46</v>
      </c>
      <c r="E11" s="25">
        <v>22</v>
      </c>
      <c r="F11" s="25">
        <v>0</v>
      </c>
      <c r="G11" s="25">
        <v>15</v>
      </c>
      <c r="H11" s="25">
        <v>10</v>
      </c>
      <c r="I11" s="25">
        <v>74</v>
      </c>
      <c r="J11" s="25"/>
      <c r="K11" s="79"/>
      <c r="L11" s="18"/>
      <c r="M11" s="18"/>
      <c r="N11" s="18"/>
      <c r="O11" s="18"/>
      <c r="P11" s="24"/>
      <c r="Q11" s="25"/>
      <c r="R11" s="25"/>
      <c r="S11" s="36"/>
      <c r="T11" s="25"/>
      <c r="U11" s="25"/>
      <c r="V11" s="198"/>
      <c r="W11" s="28"/>
      <c r="X11" s="25"/>
      <c r="Y11" s="25"/>
      <c r="Z11" s="37"/>
      <c r="AA11" s="25"/>
      <c r="AB11" s="25"/>
      <c r="AC11" s="25"/>
      <c r="AD11" s="25"/>
      <c r="AE11" s="25"/>
      <c r="AF11" s="27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99"/>
      <c r="AS11" s="20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/>
      <c r="C12" s="38"/>
      <c r="D12" s="39"/>
      <c r="E12" s="25"/>
      <c r="F12" s="25"/>
      <c r="G12" s="25"/>
      <c r="H12" s="36"/>
      <c r="I12" s="25"/>
      <c r="J12" s="40"/>
      <c r="K12" s="28"/>
      <c r="L12" s="141"/>
      <c r="M12" s="18"/>
      <c r="N12" s="18"/>
      <c r="O12" s="18"/>
      <c r="P12" s="24"/>
      <c r="Q12" s="25"/>
      <c r="R12" s="25"/>
      <c r="S12" s="36"/>
      <c r="T12" s="25"/>
      <c r="U12" s="25"/>
      <c r="V12" s="198"/>
      <c r="W12" s="28"/>
      <c r="X12" s="25">
        <v>1992</v>
      </c>
      <c r="Y12" s="25" t="s">
        <v>63</v>
      </c>
      <c r="Z12" s="26" t="s">
        <v>46</v>
      </c>
      <c r="AA12" s="25">
        <v>22</v>
      </c>
      <c r="AB12" s="25">
        <v>1</v>
      </c>
      <c r="AC12" s="25">
        <v>17</v>
      </c>
      <c r="AD12" s="25">
        <v>10</v>
      </c>
      <c r="AE12" s="25"/>
      <c r="AF12" s="27"/>
      <c r="AG12" s="2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99"/>
      <c r="AS12" s="20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87" t="s">
        <v>111</v>
      </c>
      <c r="C13" s="88"/>
      <c r="D13" s="86"/>
      <c r="E13" s="89">
        <f>SUM(E4:E12)</f>
        <v>95</v>
      </c>
      <c r="F13" s="89">
        <f>SUM(F4:F12)</f>
        <v>5</v>
      </c>
      <c r="G13" s="89">
        <f>SUM(G4:G12)</f>
        <v>89</v>
      </c>
      <c r="H13" s="89">
        <f>SUM(H4:H12)</f>
        <v>59</v>
      </c>
      <c r="I13" s="89">
        <f>SUM(I4:I12)</f>
        <v>74</v>
      </c>
      <c r="J13" s="201">
        <v>0</v>
      </c>
      <c r="K13" s="183">
        <f>SUM(K4:K12)</f>
        <v>0</v>
      </c>
      <c r="L13" s="22"/>
      <c r="M13" s="20"/>
      <c r="N13" s="202"/>
      <c r="O13" s="203"/>
      <c r="P13" s="24"/>
      <c r="Q13" s="89">
        <f>SUM(Q4:Q12)</f>
        <v>9</v>
      </c>
      <c r="R13" s="89">
        <f>SUM(R4:R12)</f>
        <v>1</v>
      </c>
      <c r="S13" s="89">
        <f>SUM(S4:S12)</f>
        <v>5</v>
      </c>
      <c r="T13" s="89">
        <f>SUM(T4:T12)</f>
        <v>2</v>
      </c>
      <c r="U13" s="89">
        <f>SUM(U4:U12)</f>
        <v>0</v>
      </c>
      <c r="V13" s="43">
        <v>0</v>
      </c>
      <c r="W13" s="183">
        <f>SUM(W4:W12)</f>
        <v>0</v>
      </c>
      <c r="X13" s="16" t="s">
        <v>111</v>
      </c>
      <c r="Y13" s="17"/>
      <c r="Z13" s="15"/>
      <c r="AA13" s="89">
        <f>SUM(AA4:AA12)</f>
        <v>88</v>
      </c>
      <c r="AB13" s="89">
        <f>SUM(AB4:AB12)</f>
        <v>5</v>
      </c>
      <c r="AC13" s="89">
        <f>SUM(AC4:AC12)</f>
        <v>100</v>
      </c>
      <c r="AD13" s="89">
        <f>SUM(AD4:AD12)</f>
        <v>57</v>
      </c>
      <c r="AE13" s="89">
        <f>SUM(AE4:AE12)</f>
        <v>0</v>
      </c>
      <c r="AF13" s="201">
        <v>0</v>
      </c>
      <c r="AG13" s="183">
        <f>SUM(AG4:AG12)</f>
        <v>0</v>
      </c>
      <c r="AH13" s="22"/>
      <c r="AI13" s="20"/>
      <c r="AJ13" s="202"/>
      <c r="AK13" s="203"/>
      <c r="AL13" s="24"/>
      <c r="AM13" s="89">
        <f>SUM(AM4:AM12)</f>
        <v>0</v>
      </c>
      <c r="AN13" s="89">
        <f>SUM(AN4:AN12)</f>
        <v>0</v>
      </c>
      <c r="AO13" s="89">
        <f>SUM(AO4:AO12)</f>
        <v>0</v>
      </c>
      <c r="AP13" s="89">
        <f>SUM(AP4:AP12)</f>
        <v>0</v>
      </c>
      <c r="AQ13" s="89">
        <f>SUM(AQ4:AQ12)</f>
        <v>0</v>
      </c>
      <c r="AR13" s="201">
        <v>0</v>
      </c>
      <c r="AS13" s="197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28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28"/>
      <c r="X14" s="45"/>
      <c r="Y14" s="45"/>
      <c r="Z14" s="45"/>
      <c r="AA14" s="45"/>
      <c r="AB14" s="45"/>
      <c r="AC14" s="45"/>
      <c r="AD14" s="45"/>
      <c r="AE14" s="45"/>
      <c r="AF14" s="46"/>
      <c r="AG14" s="28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2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04" t="s">
        <v>112</v>
      </c>
      <c r="C15" s="205"/>
      <c r="D15" s="20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27</v>
      </c>
      <c r="M15" s="18" t="s">
        <v>28</v>
      </c>
      <c r="N15" s="18" t="s">
        <v>113</v>
      </c>
      <c r="O15" s="18" t="s">
        <v>114</v>
      </c>
      <c r="Q15" s="48"/>
      <c r="R15" s="48" t="s">
        <v>48</v>
      </c>
      <c r="S15" s="48"/>
      <c r="T15" s="45" t="s">
        <v>49</v>
      </c>
      <c r="U15" s="24"/>
      <c r="V15" s="28"/>
      <c r="W15" s="28"/>
      <c r="X15" s="207"/>
      <c r="Y15" s="207"/>
      <c r="Z15" s="207"/>
      <c r="AA15" s="207"/>
      <c r="AB15" s="207"/>
      <c r="AC15" s="48"/>
      <c r="AD15" s="48"/>
      <c r="AE15" s="48"/>
      <c r="AF15" s="45"/>
      <c r="AG15" s="45"/>
      <c r="AH15" s="45"/>
      <c r="AI15" s="45"/>
      <c r="AJ15" s="45"/>
      <c r="AK15" s="45"/>
      <c r="AM15" s="28"/>
      <c r="AN15" s="207"/>
      <c r="AO15" s="207"/>
      <c r="AP15" s="207"/>
      <c r="AQ15" s="207"/>
      <c r="AR15" s="207"/>
      <c r="AS15" s="207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115</v>
      </c>
      <c r="C16" s="12"/>
      <c r="D16" s="52"/>
      <c r="E16" s="208">
        <v>11</v>
      </c>
      <c r="F16" s="208">
        <v>1</v>
      </c>
      <c r="G16" s="208">
        <v>3</v>
      </c>
      <c r="H16" s="208">
        <v>1</v>
      </c>
      <c r="I16" s="208">
        <v>29</v>
      </c>
      <c r="J16" s="209">
        <v>0.60399999999999998</v>
      </c>
      <c r="K16" s="45">
        <f>PRODUCT(I16/J16)</f>
        <v>48.013245033112582</v>
      </c>
      <c r="L16" s="210">
        <f>PRODUCT((F16+G16)/E16)</f>
        <v>0.36363636363636365</v>
      </c>
      <c r="M16" s="210">
        <f>PRODUCT(H16/E16)</f>
        <v>9.0909090909090912E-2</v>
      </c>
      <c r="N16" s="210">
        <f>PRODUCT((F16+G16+H16)/E16)</f>
        <v>0.45454545454545453</v>
      </c>
      <c r="O16" s="210">
        <f>PRODUCT(I16/E16)</f>
        <v>2.6363636363636362</v>
      </c>
      <c r="Q16" s="48"/>
      <c r="R16" s="48"/>
      <c r="S16" s="48"/>
      <c r="T16" s="45" t="s">
        <v>50</v>
      </c>
      <c r="U16" s="45"/>
      <c r="V16" s="45"/>
      <c r="W16" s="45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11" t="s">
        <v>105</v>
      </c>
      <c r="C17" s="212"/>
      <c r="D17" s="213"/>
      <c r="E17" s="208">
        <f>PRODUCT(E13+Q13)</f>
        <v>104</v>
      </c>
      <c r="F17" s="208">
        <f>PRODUCT(F13+R13)</f>
        <v>6</v>
      </c>
      <c r="G17" s="208">
        <f>PRODUCT(G13+S13)</f>
        <v>94</v>
      </c>
      <c r="H17" s="208">
        <f>PRODUCT(H13+T13)</f>
        <v>61</v>
      </c>
      <c r="I17" s="208">
        <f>PRODUCT(I13+U13)</f>
        <v>74</v>
      </c>
      <c r="J17" s="209">
        <v>0</v>
      </c>
      <c r="K17" s="45">
        <f>PRODUCT(K13+W13)</f>
        <v>0</v>
      </c>
      <c r="L17" s="210">
        <f>PRODUCT((F17+G17)/E17)</f>
        <v>0.96153846153846156</v>
      </c>
      <c r="M17" s="210">
        <f>PRODUCT(H17/E17)</f>
        <v>0.58653846153846156</v>
      </c>
      <c r="N17" s="210">
        <f>PRODUCT((F17+G17+H17)/E17)</f>
        <v>1.5480769230769231</v>
      </c>
      <c r="O17" s="210">
        <f>PRODUCT(I17/22)</f>
        <v>3.3636363636363638</v>
      </c>
      <c r="Q17" s="48"/>
      <c r="R17" s="48"/>
      <c r="S17" s="48"/>
      <c r="T17" s="1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95" t="s">
        <v>108</v>
      </c>
      <c r="C18" s="214"/>
      <c r="D18" s="215"/>
      <c r="E18" s="208">
        <f>PRODUCT(AA13+AM13)</f>
        <v>88</v>
      </c>
      <c r="F18" s="208">
        <f>PRODUCT(AB13+AN13)</f>
        <v>5</v>
      </c>
      <c r="G18" s="208">
        <f>PRODUCT(AC13+AO13)</f>
        <v>100</v>
      </c>
      <c r="H18" s="208">
        <f>PRODUCT(AD13+AP13)</f>
        <v>57</v>
      </c>
      <c r="I18" s="208">
        <f>PRODUCT(AE13+AQ13)</f>
        <v>0</v>
      </c>
      <c r="J18" s="209">
        <v>0</v>
      </c>
      <c r="K18" s="24">
        <f>PRODUCT(AG13+AS13)</f>
        <v>0</v>
      </c>
      <c r="L18" s="210">
        <f>PRODUCT((F18+G18)/E18)</f>
        <v>1.1931818181818181</v>
      </c>
      <c r="M18" s="210">
        <f>PRODUCT(H18/E18)</f>
        <v>0.64772727272727271</v>
      </c>
      <c r="N18" s="210">
        <f>PRODUCT((F18+G18+H18)/E18)</f>
        <v>1.8409090909090908</v>
      </c>
      <c r="O18" s="210">
        <f>PRODUCT(I18/E18)</f>
        <v>0</v>
      </c>
      <c r="Q18" s="48"/>
      <c r="R18" s="48"/>
      <c r="S18" s="45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8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16" t="s">
        <v>111</v>
      </c>
      <c r="C19" s="217"/>
      <c r="D19" s="218"/>
      <c r="E19" s="208">
        <f>SUM(E16:E18)</f>
        <v>203</v>
      </c>
      <c r="F19" s="208">
        <f t="shared" ref="F19:I19" si="0">SUM(F16:F18)</f>
        <v>12</v>
      </c>
      <c r="G19" s="208">
        <f t="shared" si="0"/>
        <v>197</v>
      </c>
      <c r="H19" s="208">
        <f t="shared" si="0"/>
        <v>119</v>
      </c>
      <c r="I19" s="208">
        <f t="shared" si="0"/>
        <v>103</v>
      </c>
      <c r="J19" s="209">
        <v>0</v>
      </c>
      <c r="K19" s="45">
        <f>SUM(K16:K18)</f>
        <v>48.013245033112582</v>
      </c>
      <c r="L19" s="210">
        <f>PRODUCT((F19+G19)/E19)</f>
        <v>1.0295566502463054</v>
      </c>
      <c r="M19" s="210">
        <f>PRODUCT(H19/E19)</f>
        <v>0.58620689655172409</v>
      </c>
      <c r="N19" s="210">
        <f>PRODUCT((F19+G19+H19)/E19)</f>
        <v>1.6157635467980296</v>
      </c>
      <c r="O19" s="210">
        <f>PRODUCT(I19/33)</f>
        <v>3.1212121212121211</v>
      </c>
      <c r="Q19" s="24"/>
      <c r="R19" s="24"/>
      <c r="S19" s="24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8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8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8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8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8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8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8"/>
      <c r="AK184" s="24"/>
      <c r="AL184" s="24"/>
    </row>
    <row r="185" spans="12:57" x14ac:dyDescent="0.25">
      <c r="R185" s="28"/>
      <c r="S185" s="28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8"/>
    </row>
    <row r="186" spans="12:57" x14ac:dyDescent="0.25">
      <c r="R186" s="28"/>
      <c r="S186" s="28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8"/>
    </row>
    <row r="187" spans="12:57" x14ac:dyDescent="0.25">
      <c r="R187" s="28"/>
      <c r="S187" s="28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8"/>
    </row>
    <row r="188" spans="12:57" x14ac:dyDescent="0.25">
      <c r="L188"/>
      <c r="M188"/>
      <c r="N188"/>
      <c r="O188"/>
      <c r="P188"/>
      <c r="R188" s="28"/>
      <c r="S188" s="28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48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8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8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8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4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72" customWidth="1"/>
    <col min="5" max="5" width="8" style="172" customWidth="1"/>
    <col min="6" max="6" width="0.7109375" style="28" customWidth="1"/>
    <col min="7" max="11" width="5.28515625" style="80" customWidth="1"/>
    <col min="12" max="12" width="6.42578125" style="80" customWidth="1"/>
    <col min="13" max="21" width="5.28515625" style="80" customWidth="1"/>
    <col min="22" max="22" width="10.85546875" style="80" customWidth="1"/>
    <col min="23" max="23" width="19.7109375" style="172" customWidth="1"/>
    <col min="24" max="24" width="9.7109375" style="80" customWidth="1"/>
    <col min="25" max="30" width="9.140625" style="173"/>
  </cols>
  <sheetData>
    <row r="1" spans="1:30" ht="18.75" x14ac:dyDescent="0.3">
      <c r="A1" s="1"/>
      <c r="B1" s="167" t="s">
        <v>85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9"/>
      <c r="X1" s="34"/>
      <c r="Y1" s="170"/>
      <c r="Z1" s="170"/>
      <c r="AA1" s="170"/>
      <c r="AB1" s="170"/>
      <c r="AC1" s="170"/>
      <c r="AD1" s="170"/>
    </row>
    <row r="2" spans="1:30" x14ac:dyDescent="0.25">
      <c r="A2" s="1"/>
      <c r="B2" s="10" t="s">
        <v>35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36"/>
      <c r="Y2" s="170"/>
      <c r="Z2" s="170"/>
      <c r="AA2" s="170"/>
      <c r="AB2" s="170"/>
      <c r="AC2" s="170"/>
      <c r="AD2" s="170"/>
    </row>
    <row r="3" spans="1:30" x14ac:dyDescent="0.25">
      <c r="A3" s="1"/>
      <c r="B3" s="91" t="s">
        <v>86</v>
      </c>
      <c r="C3" s="22" t="s">
        <v>87</v>
      </c>
      <c r="D3" s="87" t="s">
        <v>88</v>
      </c>
      <c r="E3" s="90" t="s">
        <v>1</v>
      </c>
      <c r="F3" s="24"/>
      <c r="G3" s="89" t="s">
        <v>61</v>
      </c>
      <c r="H3" s="86" t="s">
        <v>89</v>
      </c>
      <c r="I3" s="86" t="s">
        <v>32</v>
      </c>
      <c r="J3" s="17" t="s">
        <v>90</v>
      </c>
      <c r="K3" s="88" t="s">
        <v>91</v>
      </c>
      <c r="L3" s="88" t="s">
        <v>92</v>
      </c>
      <c r="M3" s="89" t="s">
        <v>60</v>
      </c>
      <c r="N3" s="89" t="s">
        <v>31</v>
      </c>
      <c r="O3" s="86" t="s">
        <v>93</v>
      </c>
      <c r="P3" s="89" t="s">
        <v>89</v>
      </c>
      <c r="Q3" s="89" t="s">
        <v>16</v>
      </c>
      <c r="R3" s="89">
        <v>1</v>
      </c>
      <c r="S3" s="89">
        <v>2</v>
      </c>
      <c r="T3" s="89">
        <v>3</v>
      </c>
      <c r="U3" s="89" t="s">
        <v>94</v>
      </c>
      <c r="V3" s="17" t="s">
        <v>21</v>
      </c>
      <c r="W3" s="16" t="s">
        <v>95</v>
      </c>
      <c r="X3" s="16" t="s">
        <v>96</v>
      </c>
      <c r="Y3" s="170"/>
      <c r="Z3" s="170"/>
      <c r="AA3" s="170"/>
      <c r="AB3" s="170"/>
      <c r="AC3" s="170"/>
      <c r="AD3" s="170"/>
    </row>
    <row r="4" spans="1:30" x14ac:dyDescent="0.25">
      <c r="A4" s="1"/>
      <c r="B4" s="174" t="s">
        <v>97</v>
      </c>
      <c r="C4" s="175" t="s">
        <v>98</v>
      </c>
      <c r="D4" s="174" t="s">
        <v>99</v>
      </c>
      <c r="E4" s="176" t="s">
        <v>37</v>
      </c>
      <c r="F4" s="182"/>
      <c r="G4" s="177"/>
      <c r="H4" s="178"/>
      <c r="I4" s="177">
        <v>1</v>
      </c>
      <c r="J4" s="179" t="s">
        <v>93</v>
      </c>
      <c r="K4" s="179">
        <v>9</v>
      </c>
      <c r="L4" s="179"/>
      <c r="M4" s="179">
        <v>1</v>
      </c>
      <c r="N4" s="177"/>
      <c r="O4" s="178"/>
      <c r="P4" s="178"/>
      <c r="Q4" s="178"/>
      <c r="R4" s="178"/>
      <c r="S4" s="178"/>
      <c r="T4" s="178"/>
      <c r="U4" s="178"/>
      <c r="V4" s="180"/>
      <c r="W4" s="181" t="s">
        <v>100</v>
      </c>
      <c r="X4" s="177"/>
      <c r="Y4" s="170"/>
      <c r="Z4" s="170"/>
      <c r="AA4" s="170"/>
      <c r="AB4" s="170"/>
      <c r="AC4" s="170"/>
      <c r="AD4" s="170"/>
    </row>
    <row r="5" spans="1:30" x14ac:dyDescent="0.25">
      <c r="A5" s="9"/>
      <c r="B5" s="187"/>
      <c r="C5" s="188"/>
      <c r="D5" s="144"/>
      <c r="E5" s="189"/>
      <c r="F5" s="146"/>
      <c r="G5" s="188"/>
      <c r="H5" s="188"/>
      <c r="I5" s="188"/>
      <c r="J5" s="190"/>
      <c r="K5" s="190"/>
      <c r="L5" s="190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44"/>
      <c r="X5" s="191"/>
      <c r="Y5" s="170"/>
      <c r="Z5" s="170"/>
      <c r="AA5" s="170"/>
      <c r="AB5" s="170"/>
      <c r="AC5" s="170"/>
      <c r="AD5" s="170"/>
    </row>
    <row r="6" spans="1:30" x14ac:dyDescent="0.25">
      <c r="A6" s="9"/>
      <c r="B6" s="152"/>
      <c r="C6" s="45"/>
      <c r="D6" s="152"/>
      <c r="E6" s="171"/>
      <c r="G6" s="45"/>
      <c r="H6" s="48"/>
      <c r="I6" s="45"/>
      <c r="J6" s="24"/>
      <c r="K6" s="24"/>
      <c r="L6" s="24"/>
      <c r="M6" s="45"/>
      <c r="N6" s="45"/>
      <c r="O6" s="45"/>
      <c r="P6" s="45"/>
      <c r="Q6" s="45"/>
      <c r="R6" s="45"/>
      <c r="S6" s="45"/>
      <c r="T6" s="45"/>
      <c r="U6" s="45"/>
      <c r="V6" s="45"/>
      <c r="W6" s="152"/>
      <c r="X6" s="45"/>
      <c r="Y6" s="170"/>
      <c r="Z6" s="170"/>
      <c r="AA6" s="170"/>
      <c r="AB6" s="170"/>
      <c r="AC6" s="170"/>
      <c r="AD6" s="170"/>
    </row>
    <row r="7" spans="1:30" x14ac:dyDescent="0.25">
      <c r="A7" s="9"/>
      <c r="B7" s="152"/>
      <c r="C7" s="45"/>
      <c r="D7" s="152"/>
      <c r="E7" s="171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152"/>
      <c r="X7" s="45"/>
      <c r="Y7" s="170"/>
      <c r="Z7" s="170"/>
      <c r="AA7" s="170"/>
      <c r="AB7" s="170"/>
      <c r="AC7" s="170"/>
      <c r="AD7" s="170"/>
    </row>
    <row r="8" spans="1:30" x14ac:dyDescent="0.25">
      <c r="A8" s="9"/>
      <c r="B8" s="152"/>
      <c r="C8" s="45"/>
      <c r="D8" s="152"/>
      <c r="E8" s="171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152"/>
      <c r="X8" s="45"/>
      <c r="Y8" s="170"/>
      <c r="Z8" s="170"/>
      <c r="AA8" s="170"/>
      <c r="AB8" s="170"/>
      <c r="AC8" s="170"/>
      <c r="AD8" s="170"/>
    </row>
    <row r="9" spans="1:30" x14ac:dyDescent="0.25">
      <c r="A9" s="9"/>
      <c r="B9" s="152"/>
      <c r="C9" s="45"/>
      <c r="D9" s="152"/>
      <c r="E9" s="171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152"/>
      <c r="X9" s="45"/>
      <c r="Y9" s="170"/>
      <c r="Z9" s="170"/>
      <c r="AA9" s="170"/>
      <c r="AB9" s="170"/>
      <c r="AC9" s="170"/>
      <c r="AD9" s="170"/>
    </row>
    <row r="10" spans="1:30" x14ac:dyDescent="0.25">
      <c r="A10" s="9"/>
      <c r="B10" s="152"/>
      <c r="C10" s="45"/>
      <c r="D10" s="152"/>
      <c r="E10" s="171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52"/>
      <c r="X10" s="45"/>
      <c r="Y10" s="170"/>
      <c r="Z10" s="170"/>
      <c r="AA10" s="170"/>
      <c r="AB10" s="170"/>
      <c r="AC10" s="170"/>
      <c r="AD10" s="170"/>
    </row>
    <row r="11" spans="1:30" x14ac:dyDescent="0.25">
      <c r="A11" s="9"/>
      <c r="B11" s="152"/>
      <c r="C11" s="45"/>
      <c r="D11" s="152"/>
      <c r="E11" s="171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52"/>
      <c r="X11" s="45"/>
      <c r="Y11" s="170"/>
      <c r="Z11" s="170"/>
      <c r="AA11" s="170"/>
      <c r="AB11" s="170"/>
      <c r="AC11" s="170"/>
      <c r="AD11" s="170"/>
    </row>
    <row r="12" spans="1:30" x14ac:dyDescent="0.25">
      <c r="A12" s="9"/>
      <c r="B12" s="152"/>
      <c r="C12" s="45"/>
      <c r="D12" s="152"/>
      <c r="E12" s="171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52"/>
      <c r="X12" s="45"/>
      <c r="Y12" s="170"/>
      <c r="Z12" s="170"/>
      <c r="AA12" s="170"/>
      <c r="AB12" s="170"/>
      <c r="AC12" s="170"/>
      <c r="AD12" s="170"/>
    </row>
    <row r="13" spans="1:30" x14ac:dyDescent="0.25">
      <c r="A13" s="9"/>
      <c r="B13" s="152"/>
      <c r="C13" s="45"/>
      <c r="D13" s="152"/>
      <c r="E13" s="171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52"/>
      <c r="X13" s="45"/>
      <c r="Y13" s="170"/>
      <c r="Z13" s="170"/>
      <c r="AA13" s="170"/>
      <c r="AB13" s="170"/>
      <c r="AC13" s="170"/>
      <c r="AD13" s="170"/>
    </row>
    <row r="14" spans="1:30" x14ac:dyDescent="0.25">
      <c r="A14" s="9"/>
      <c r="B14" s="152"/>
      <c r="C14" s="45"/>
      <c r="D14" s="152"/>
      <c r="E14" s="171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52"/>
      <c r="X14" s="45"/>
      <c r="Y14" s="170"/>
      <c r="Z14" s="170"/>
      <c r="AA14" s="170"/>
      <c r="AB14" s="170"/>
      <c r="AC14" s="170"/>
      <c r="AD14" s="170"/>
    </row>
    <row r="15" spans="1:30" x14ac:dyDescent="0.25">
      <c r="A15" s="9"/>
      <c r="B15" s="152"/>
      <c r="C15" s="45"/>
      <c r="D15" s="152"/>
      <c r="E15" s="171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52"/>
      <c r="X15" s="45"/>
      <c r="Y15" s="170"/>
      <c r="Z15" s="170"/>
      <c r="AA15" s="170"/>
      <c r="AB15" s="170"/>
      <c r="AC15" s="170"/>
      <c r="AD15" s="170"/>
    </row>
    <row r="16" spans="1:30" x14ac:dyDescent="0.25">
      <c r="A16" s="9"/>
      <c r="B16" s="152"/>
      <c r="C16" s="45"/>
      <c r="D16" s="152"/>
      <c r="E16" s="171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52"/>
      <c r="X16" s="45"/>
      <c r="Y16" s="170"/>
      <c r="Z16" s="170"/>
      <c r="AA16" s="170"/>
      <c r="AB16" s="170"/>
      <c r="AC16" s="170"/>
      <c r="AD16" s="170"/>
    </row>
    <row r="17" spans="1:30" x14ac:dyDescent="0.25">
      <c r="A17" s="9"/>
      <c r="B17" s="152"/>
      <c r="C17" s="45"/>
      <c r="D17" s="152"/>
      <c r="E17" s="171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52"/>
      <c r="X17" s="45"/>
      <c r="Y17" s="170"/>
      <c r="Z17" s="170"/>
      <c r="AA17" s="170"/>
      <c r="AB17" s="170"/>
      <c r="AC17" s="170"/>
      <c r="AD17" s="170"/>
    </row>
    <row r="18" spans="1:30" x14ac:dyDescent="0.25">
      <c r="A18" s="9"/>
      <c r="B18" s="152"/>
      <c r="C18" s="45"/>
      <c r="D18" s="152"/>
      <c r="E18" s="171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52"/>
      <c r="X18" s="45"/>
      <c r="Y18" s="170"/>
      <c r="Z18" s="170"/>
      <c r="AA18" s="170"/>
      <c r="AB18" s="170"/>
      <c r="AC18" s="170"/>
      <c r="AD18" s="170"/>
    </row>
    <row r="19" spans="1:30" x14ac:dyDescent="0.25">
      <c r="A19" s="9"/>
      <c r="B19" s="152"/>
      <c r="C19" s="45"/>
      <c r="D19" s="152"/>
      <c r="E19" s="171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52"/>
      <c r="X19" s="45"/>
      <c r="Y19" s="170"/>
      <c r="Z19" s="170"/>
      <c r="AA19" s="170"/>
      <c r="AB19" s="170"/>
      <c r="AC19" s="170"/>
      <c r="AD19" s="170"/>
    </row>
    <row r="20" spans="1:30" x14ac:dyDescent="0.25">
      <c r="A20" s="9"/>
      <c r="B20" s="152"/>
      <c r="C20" s="45"/>
      <c r="D20" s="152"/>
      <c r="E20" s="171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52"/>
      <c r="X20" s="45"/>
      <c r="Y20" s="170"/>
      <c r="Z20" s="170"/>
      <c r="AA20" s="170"/>
      <c r="AB20" s="170"/>
      <c r="AC20" s="170"/>
      <c r="AD20" s="170"/>
    </row>
    <row r="21" spans="1:30" x14ac:dyDescent="0.25">
      <c r="A21" s="9"/>
      <c r="B21" s="152"/>
      <c r="C21" s="45"/>
      <c r="D21" s="152"/>
      <c r="E21" s="171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52"/>
      <c r="X21" s="45"/>
      <c r="Y21" s="170"/>
      <c r="Z21" s="170"/>
      <c r="AA21" s="170"/>
      <c r="AB21" s="170"/>
      <c r="AC21" s="170"/>
      <c r="AD21" s="170"/>
    </row>
    <row r="22" spans="1:30" x14ac:dyDescent="0.25">
      <c r="A22" s="9"/>
      <c r="B22" s="152"/>
      <c r="C22" s="45"/>
      <c r="D22" s="152"/>
      <c r="E22" s="171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52"/>
      <c r="X22" s="45"/>
      <c r="Y22" s="170"/>
      <c r="Z22" s="170"/>
      <c r="AA22" s="170"/>
      <c r="AB22" s="170"/>
      <c r="AC22" s="170"/>
      <c r="AD22" s="170"/>
    </row>
    <row r="23" spans="1:30" x14ac:dyDescent="0.25">
      <c r="A23" s="9"/>
      <c r="B23" s="152"/>
      <c r="C23" s="45"/>
      <c r="D23" s="152"/>
      <c r="E23" s="171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52"/>
      <c r="X23" s="45"/>
      <c r="Y23" s="170"/>
      <c r="Z23" s="170"/>
      <c r="AA23" s="170"/>
      <c r="AB23" s="170"/>
      <c r="AC23" s="170"/>
      <c r="AD23" s="170"/>
    </row>
    <row r="24" spans="1:30" x14ac:dyDescent="0.25">
      <c r="A24" s="9"/>
      <c r="B24" s="152"/>
      <c r="C24" s="45"/>
      <c r="D24" s="152"/>
      <c r="E24" s="171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52"/>
      <c r="X24" s="45"/>
      <c r="Y24" s="170"/>
      <c r="Z24" s="170"/>
      <c r="AA24" s="170"/>
      <c r="AB24" s="170"/>
      <c r="AC24" s="170"/>
      <c r="AD24" s="170"/>
    </row>
    <row r="25" spans="1:30" x14ac:dyDescent="0.25">
      <c r="A25" s="9"/>
      <c r="B25" s="152"/>
      <c r="C25" s="45"/>
      <c r="D25" s="152"/>
      <c r="E25" s="171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52"/>
      <c r="X25" s="45"/>
      <c r="Y25" s="170"/>
      <c r="Z25" s="170"/>
      <c r="AA25" s="170"/>
      <c r="AB25" s="170"/>
      <c r="AC25" s="170"/>
      <c r="AD25" s="170"/>
    </row>
    <row r="26" spans="1:30" x14ac:dyDescent="0.25">
      <c r="A26" s="9"/>
      <c r="B26" s="152"/>
      <c r="C26" s="45"/>
      <c r="D26" s="152"/>
      <c r="E26" s="171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52"/>
      <c r="X26" s="45"/>
      <c r="Y26" s="170"/>
      <c r="Z26" s="170"/>
      <c r="AA26" s="170"/>
      <c r="AB26" s="170"/>
      <c r="AC26" s="170"/>
      <c r="AD26" s="170"/>
    </row>
    <row r="27" spans="1:30" x14ac:dyDescent="0.25">
      <c r="A27" s="9"/>
      <c r="B27" s="152"/>
      <c r="C27" s="45"/>
      <c r="D27" s="152"/>
      <c r="E27" s="171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52"/>
      <c r="X27" s="45"/>
      <c r="Y27" s="170"/>
      <c r="Z27" s="170"/>
      <c r="AA27" s="170"/>
      <c r="AB27" s="170"/>
      <c r="AC27" s="170"/>
      <c r="AD27" s="170"/>
    </row>
    <row r="28" spans="1:30" x14ac:dyDescent="0.25">
      <c r="A28" s="9"/>
      <c r="B28" s="152"/>
      <c r="C28" s="45"/>
      <c r="D28" s="152"/>
      <c r="E28" s="171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52"/>
      <c r="X28" s="45"/>
      <c r="Y28" s="170"/>
      <c r="Z28" s="170"/>
      <c r="AA28" s="170"/>
      <c r="AB28" s="170"/>
      <c r="AC28" s="170"/>
      <c r="AD28" s="170"/>
    </row>
    <row r="29" spans="1:30" x14ac:dyDescent="0.25">
      <c r="A29" s="9"/>
      <c r="B29" s="152"/>
      <c r="C29" s="45"/>
      <c r="D29" s="152"/>
      <c r="E29" s="171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52"/>
      <c r="X29" s="45"/>
      <c r="Y29" s="170"/>
      <c r="Z29" s="170"/>
      <c r="AA29" s="170"/>
      <c r="AB29" s="170"/>
      <c r="AC29" s="170"/>
      <c r="AD29" s="170"/>
    </row>
    <row r="30" spans="1:30" x14ac:dyDescent="0.25">
      <c r="A30" s="9"/>
      <c r="B30" s="152"/>
      <c r="C30" s="45"/>
      <c r="D30" s="152"/>
      <c r="E30" s="171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52"/>
      <c r="X30" s="45"/>
      <c r="Y30" s="170"/>
      <c r="Z30" s="170"/>
      <c r="AA30" s="170"/>
      <c r="AB30" s="170"/>
      <c r="AC30" s="170"/>
      <c r="AD30" s="170"/>
    </row>
    <row r="31" spans="1:30" x14ac:dyDescent="0.25">
      <c r="A31" s="9"/>
      <c r="B31" s="152"/>
      <c r="C31" s="45"/>
      <c r="D31" s="152"/>
      <c r="E31" s="171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52"/>
      <c r="X31" s="45"/>
      <c r="Y31" s="170"/>
      <c r="Z31" s="170"/>
      <c r="AA31" s="170"/>
      <c r="AB31" s="170"/>
      <c r="AC31" s="170"/>
      <c r="AD31" s="170"/>
    </row>
    <row r="32" spans="1:30" x14ac:dyDescent="0.25">
      <c r="A32" s="9"/>
      <c r="B32" s="152"/>
      <c r="C32" s="45"/>
      <c r="D32" s="152"/>
      <c r="E32" s="171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52"/>
      <c r="X32" s="45"/>
      <c r="Y32" s="170"/>
      <c r="Z32" s="170"/>
      <c r="AA32" s="170"/>
      <c r="AB32" s="170"/>
      <c r="AC32" s="170"/>
      <c r="AD32" s="170"/>
    </row>
    <row r="33" spans="1:30" x14ac:dyDescent="0.25">
      <c r="A33" s="9"/>
      <c r="B33" s="152"/>
      <c r="C33" s="45"/>
      <c r="D33" s="152"/>
      <c r="E33" s="171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52"/>
      <c r="X33" s="45"/>
      <c r="Y33" s="170"/>
      <c r="Z33" s="170"/>
      <c r="AA33" s="170"/>
      <c r="AB33" s="170"/>
      <c r="AC33" s="170"/>
      <c r="AD33" s="170"/>
    </row>
    <row r="34" spans="1:30" x14ac:dyDescent="0.25">
      <c r="A34" s="9"/>
      <c r="B34" s="152"/>
      <c r="C34" s="45"/>
      <c r="D34" s="152"/>
      <c r="E34" s="171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52"/>
      <c r="X34" s="45"/>
      <c r="Y34" s="170"/>
      <c r="Z34" s="170"/>
      <c r="AA34" s="170"/>
      <c r="AB34" s="170"/>
      <c r="AC34" s="170"/>
      <c r="AD34" s="170"/>
    </row>
    <row r="35" spans="1:30" x14ac:dyDescent="0.25">
      <c r="A35" s="9"/>
      <c r="B35" s="152"/>
      <c r="C35" s="45"/>
      <c r="D35" s="152"/>
      <c r="E35" s="171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52"/>
      <c r="X35" s="45"/>
      <c r="Y35" s="170"/>
      <c r="Z35" s="170"/>
      <c r="AA35" s="170"/>
      <c r="AB35" s="170"/>
      <c r="AC35" s="170"/>
      <c r="AD35" s="170"/>
    </row>
    <row r="36" spans="1:30" x14ac:dyDescent="0.25">
      <c r="A36" s="9"/>
      <c r="B36" s="152"/>
      <c r="C36" s="45"/>
      <c r="D36" s="152"/>
      <c r="E36" s="171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52"/>
      <c r="X36" s="45"/>
      <c r="Y36" s="170"/>
      <c r="Z36" s="170"/>
      <c r="AA36" s="170"/>
      <c r="AB36" s="170"/>
      <c r="AC36" s="170"/>
      <c r="AD36" s="170"/>
    </row>
    <row r="37" spans="1:30" x14ac:dyDescent="0.25">
      <c r="A37" s="9"/>
      <c r="B37" s="152"/>
      <c r="C37" s="45"/>
      <c r="D37" s="152"/>
      <c r="E37" s="171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52"/>
      <c r="X37" s="45"/>
      <c r="Y37" s="170"/>
      <c r="Z37" s="170"/>
      <c r="AA37" s="170"/>
      <c r="AB37" s="170"/>
      <c r="AC37" s="170"/>
      <c r="AD37" s="170"/>
    </row>
    <row r="38" spans="1:30" x14ac:dyDescent="0.25">
      <c r="A38" s="9"/>
      <c r="B38" s="152"/>
      <c r="C38" s="45"/>
      <c r="D38" s="152"/>
      <c r="E38" s="171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52"/>
      <c r="X38" s="45"/>
      <c r="Y38" s="170"/>
      <c r="Z38" s="170"/>
      <c r="AA38" s="170"/>
      <c r="AB38" s="170"/>
      <c r="AC38" s="170"/>
      <c r="AD38" s="170"/>
    </row>
    <row r="39" spans="1:30" x14ac:dyDescent="0.25">
      <c r="A39" s="9"/>
      <c r="B39" s="152"/>
      <c r="C39" s="45"/>
      <c r="D39" s="152"/>
      <c r="E39" s="171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52"/>
      <c r="X39" s="45"/>
      <c r="Y39" s="170"/>
      <c r="Z39" s="170"/>
      <c r="AA39" s="170"/>
      <c r="AB39" s="170"/>
      <c r="AC39" s="170"/>
      <c r="AD39" s="170"/>
    </row>
    <row r="40" spans="1:30" x14ac:dyDescent="0.25">
      <c r="A40" s="9"/>
      <c r="B40" s="152"/>
      <c r="C40" s="45"/>
      <c r="D40" s="152"/>
      <c r="E40" s="171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52"/>
      <c r="X40" s="45"/>
      <c r="Y40" s="170"/>
      <c r="Z40" s="170"/>
      <c r="AA40" s="170"/>
      <c r="AB40" s="170"/>
      <c r="AC40" s="170"/>
      <c r="AD40" s="170"/>
    </row>
    <row r="41" spans="1:30" x14ac:dyDescent="0.25">
      <c r="A41" s="9"/>
      <c r="B41" s="152"/>
      <c r="C41" s="45"/>
      <c r="D41" s="152"/>
      <c r="E41" s="171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52"/>
      <c r="X41" s="45"/>
      <c r="Y41" s="170"/>
      <c r="Z41" s="170"/>
      <c r="AA41" s="170"/>
      <c r="AB41" s="170"/>
      <c r="AC41" s="170"/>
      <c r="AD41" s="170"/>
    </row>
    <row r="42" spans="1:30" x14ac:dyDescent="0.25">
      <c r="A42" s="9"/>
      <c r="B42" s="152"/>
      <c r="C42" s="45"/>
      <c r="D42" s="152"/>
      <c r="E42" s="171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52"/>
      <c r="X42" s="45"/>
      <c r="Y42" s="170"/>
      <c r="Z42" s="170"/>
      <c r="AA42" s="170"/>
      <c r="AB42" s="170"/>
      <c r="AC42" s="170"/>
      <c r="AD42" s="170"/>
    </row>
    <row r="43" spans="1:30" x14ac:dyDescent="0.25">
      <c r="A43" s="9"/>
      <c r="B43" s="152"/>
      <c r="C43" s="45"/>
      <c r="D43" s="152"/>
      <c r="E43" s="171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52"/>
      <c r="X43" s="45"/>
      <c r="Y43" s="170"/>
      <c r="Z43" s="170"/>
      <c r="AA43" s="170"/>
      <c r="AB43" s="170"/>
      <c r="AC43" s="170"/>
      <c r="AD43" s="170"/>
    </row>
    <row r="44" spans="1:30" x14ac:dyDescent="0.25">
      <c r="A44" s="9"/>
      <c r="B44" s="152"/>
      <c r="C44" s="45"/>
      <c r="D44" s="152"/>
      <c r="E44" s="171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52"/>
      <c r="X44" s="45"/>
      <c r="Y44" s="170"/>
      <c r="Z44" s="170"/>
      <c r="AA44" s="170"/>
      <c r="AB44" s="170"/>
      <c r="AC44" s="170"/>
      <c r="AD44" s="170"/>
    </row>
    <row r="45" spans="1:30" x14ac:dyDescent="0.25">
      <c r="A45" s="9"/>
      <c r="B45" s="152"/>
      <c r="C45" s="45"/>
      <c r="D45" s="152"/>
      <c r="E45" s="171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52"/>
      <c r="X45" s="45"/>
      <c r="Y45" s="170"/>
      <c r="Z45" s="170"/>
      <c r="AA45" s="170"/>
      <c r="AB45" s="170"/>
      <c r="AC45" s="170"/>
      <c r="AD45" s="170"/>
    </row>
    <row r="46" spans="1:30" x14ac:dyDescent="0.25">
      <c r="A46" s="9"/>
      <c r="B46" s="152"/>
      <c r="C46" s="45"/>
      <c r="D46" s="152"/>
      <c r="E46" s="171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52"/>
      <c r="X46" s="45"/>
      <c r="Y46" s="170"/>
      <c r="Z46" s="170"/>
      <c r="AA46" s="170"/>
      <c r="AB46" s="170"/>
      <c r="AC46" s="170"/>
      <c r="AD46" s="170"/>
    </row>
    <row r="47" spans="1:30" x14ac:dyDescent="0.25">
      <c r="A47" s="9"/>
      <c r="B47" s="152"/>
      <c r="C47" s="45"/>
      <c r="D47" s="152"/>
      <c r="E47" s="171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152"/>
      <c r="X47" s="45"/>
      <c r="Y47" s="170"/>
      <c r="Z47" s="170"/>
      <c r="AA47" s="170"/>
      <c r="AB47" s="170"/>
      <c r="AC47" s="170"/>
      <c r="AD47" s="170"/>
    </row>
    <row r="48" spans="1:30" x14ac:dyDescent="0.25">
      <c r="A48" s="9"/>
      <c r="B48" s="152"/>
      <c r="C48" s="45"/>
      <c r="D48" s="152"/>
      <c r="E48" s="171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52"/>
      <c r="X48" s="45"/>
      <c r="Y48" s="170"/>
      <c r="Z48" s="170"/>
      <c r="AA48" s="170"/>
      <c r="AB48" s="170"/>
      <c r="AC48" s="170"/>
      <c r="AD48" s="170"/>
    </row>
    <row r="49" spans="1:30" x14ac:dyDescent="0.25">
      <c r="A49" s="9"/>
      <c r="B49" s="152"/>
      <c r="C49" s="45"/>
      <c r="D49" s="152"/>
      <c r="E49" s="171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152"/>
      <c r="X49" s="45"/>
      <c r="Y49" s="170"/>
      <c r="Z49" s="170"/>
      <c r="AA49" s="170"/>
      <c r="AB49" s="170"/>
      <c r="AC49" s="170"/>
      <c r="AD49" s="170"/>
    </row>
    <row r="50" spans="1:30" x14ac:dyDescent="0.25">
      <c r="A50" s="9"/>
      <c r="B50" s="152"/>
      <c r="C50" s="45"/>
      <c r="D50" s="152"/>
      <c r="E50" s="171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152"/>
      <c r="X50" s="45"/>
      <c r="Y50" s="170"/>
      <c r="Z50" s="170"/>
      <c r="AA50" s="170"/>
      <c r="AB50" s="170"/>
      <c r="AC50" s="170"/>
      <c r="AD50" s="170"/>
    </row>
    <row r="51" spans="1:30" x14ac:dyDescent="0.25">
      <c r="A51" s="9"/>
      <c r="B51" s="152"/>
      <c r="C51" s="45"/>
      <c r="D51" s="152"/>
      <c r="E51" s="171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152"/>
      <c r="X51" s="45"/>
      <c r="Y51" s="170"/>
      <c r="Z51" s="170"/>
      <c r="AA51" s="170"/>
      <c r="AB51" s="170"/>
      <c r="AC51" s="170"/>
      <c r="AD51" s="170"/>
    </row>
    <row r="52" spans="1:30" x14ac:dyDescent="0.25">
      <c r="A52" s="9"/>
      <c r="B52" s="152"/>
      <c r="C52" s="45"/>
      <c r="D52" s="152"/>
      <c r="E52" s="171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152"/>
      <c r="X52" s="45"/>
      <c r="Y52" s="170"/>
      <c r="Z52" s="170"/>
      <c r="AA52" s="170"/>
      <c r="AB52" s="170"/>
      <c r="AC52" s="170"/>
      <c r="AD52" s="170"/>
    </row>
    <row r="53" spans="1:30" x14ac:dyDescent="0.25">
      <c r="A53" s="9"/>
      <c r="B53" s="152"/>
      <c r="C53" s="45"/>
      <c r="D53" s="152"/>
      <c r="E53" s="171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152"/>
      <c r="X53" s="45"/>
      <c r="Y53" s="170"/>
      <c r="Z53" s="170"/>
      <c r="AA53" s="170"/>
      <c r="AB53" s="170"/>
      <c r="AC53" s="170"/>
      <c r="AD53" s="170"/>
    </row>
    <row r="54" spans="1:30" x14ac:dyDescent="0.25">
      <c r="A54" s="9"/>
      <c r="B54" s="152"/>
      <c r="C54" s="45"/>
      <c r="D54" s="152"/>
      <c r="E54" s="171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152"/>
      <c r="X54" s="45"/>
      <c r="Y54" s="170"/>
      <c r="Z54" s="170"/>
      <c r="AA54" s="170"/>
      <c r="AB54" s="170"/>
      <c r="AC54" s="170"/>
      <c r="AD54" s="170"/>
    </row>
    <row r="55" spans="1:30" x14ac:dyDescent="0.25">
      <c r="A55" s="9"/>
      <c r="B55" s="152"/>
      <c r="C55" s="45"/>
      <c r="D55" s="152"/>
      <c r="E55" s="171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152"/>
      <c r="X55" s="45"/>
      <c r="Y55" s="170"/>
      <c r="Z55" s="170"/>
      <c r="AA55" s="170"/>
      <c r="AB55" s="170"/>
      <c r="AC55" s="170"/>
      <c r="AD55" s="170"/>
    </row>
    <row r="56" spans="1:30" x14ac:dyDescent="0.25">
      <c r="A56" s="9"/>
      <c r="B56" s="152"/>
      <c r="C56" s="45"/>
      <c r="D56" s="152"/>
      <c r="E56" s="171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152"/>
      <c r="X56" s="45"/>
      <c r="Y56" s="170"/>
      <c r="Z56" s="170"/>
      <c r="AA56" s="170"/>
      <c r="AB56" s="170"/>
      <c r="AC56" s="170"/>
      <c r="AD56" s="170"/>
    </row>
    <row r="57" spans="1:30" x14ac:dyDescent="0.25">
      <c r="A57" s="9"/>
      <c r="B57" s="152"/>
      <c r="C57" s="45"/>
      <c r="D57" s="152"/>
      <c r="E57" s="171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152"/>
      <c r="X57" s="45"/>
      <c r="Y57" s="170"/>
      <c r="Z57" s="170"/>
      <c r="AA57" s="170"/>
      <c r="AB57" s="170"/>
      <c r="AC57" s="170"/>
      <c r="AD57" s="170"/>
    </row>
    <row r="58" spans="1:30" x14ac:dyDescent="0.25">
      <c r="A58" s="9"/>
      <c r="B58" s="152"/>
      <c r="C58" s="45"/>
      <c r="D58" s="152"/>
      <c r="E58" s="171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152"/>
      <c r="X58" s="45"/>
      <c r="Y58" s="170"/>
      <c r="Z58" s="170"/>
      <c r="AA58" s="170"/>
      <c r="AB58" s="170"/>
      <c r="AC58" s="170"/>
      <c r="AD58" s="170"/>
    </row>
    <row r="59" spans="1:30" x14ac:dyDescent="0.25">
      <c r="A59" s="9"/>
      <c r="B59" s="152"/>
      <c r="C59" s="45"/>
      <c r="D59" s="152"/>
      <c r="E59" s="171"/>
      <c r="G59" s="45"/>
      <c r="H59" s="48"/>
      <c r="I59" s="45"/>
      <c r="J59" s="24"/>
      <c r="K59" s="24"/>
      <c r="L59" s="24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152"/>
      <c r="X59" s="45"/>
      <c r="Y59" s="170"/>
      <c r="Z59" s="170"/>
      <c r="AA59" s="170"/>
      <c r="AB59" s="170"/>
      <c r="AC59" s="170"/>
      <c r="AD59" s="170"/>
    </row>
    <row r="60" spans="1:30" x14ac:dyDescent="0.25">
      <c r="A60" s="9"/>
      <c r="B60" s="152"/>
      <c r="C60" s="45"/>
      <c r="D60" s="152"/>
      <c r="E60" s="171"/>
      <c r="G60" s="45"/>
      <c r="H60" s="48"/>
      <c r="I60" s="45"/>
      <c r="J60" s="24"/>
      <c r="K60" s="24"/>
      <c r="L60" s="24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152"/>
      <c r="X60" s="45"/>
      <c r="Y60" s="170"/>
      <c r="Z60" s="170"/>
      <c r="AA60" s="170"/>
      <c r="AB60" s="170"/>
      <c r="AC60" s="170"/>
      <c r="AD60" s="170"/>
    </row>
    <row r="61" spans="1:30" x14ac:dyDescent="0.25">
      <c r="A61" s="9"/>
      <c r="B61" s="152"/>
      <c r="C61" s="45"/>
      <c r="D61" s="152"/>
      <c r="E61" s="171"/>
      <c r="G61" s="45"/>
      <c r="H61" s="48"/>
      <c r="I61" s="45"/>
      <c r="J61" s="24"/>
      <c r="K61" s="24"/>
      <c r="L61" s="24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152"/>
      <c r="X61" s="45"/>
      <c r="Y61" s="170"/>
      <c r="Z61" s="170"/>
      <c r="AA61" s="170"/>
      <c r="AB61" s="170"/>
      <c r="AC61" s="170"/>
      <c r="AD61" s="170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1"/>
  <sheetViews>
    <sheetView zoomScale="97" zoomScaleNormal="97" workbookViewId="0"/>
  </sheetViews>
  <sheetFormatPr defaultRowHeight="15" x14ac:dyDescent="0.25"/>
  <cols>
    <col min="1" max="1" width="0.7109375" style="84" customWidth="1"/>
    <col min="2" max="2" width="8.140625" style="114" customWidth="1"/>
    <col min="3" max="3" width="7.28515625" style="165" customWidth="1"/>
    <col min="4" max="4" width="5.7109375" style="114" customWidth="1"/>
    <col min="5" max="7" width="5.7109375" style="115" customWidth="1"/>
    <col min="8" max="8" width="10.7109375" style="115" customWidth="1"/>
    <col min="9" max="9" width="0.5703125" style="115" customWidth="1"/>
    <col min="10" max="12" width="5.7109375" style="115" customWidth="1"/>
    <col min="13" max="13" width="10.7109375" style="115" customWidth="1"/>
    <col min="14" max="16" width="5.7109375" style="115" customWidth="1"/>
    <col min="17" max="17" width="10.5703125" style="115" customWidth="1"/>
    <col min="18" max="20" width="3.7109375" style="113" customWidth="1"/>
    <col min="21" max="21" width="0.5703125" style="166" customWidth="1"/>
    <col min="22" max="25" width="16.7109375" style="136" customWidth="1"/>
    <col min="26" max="26" width="14.7109375" style="136" customWidth="1"/>
    <col min="27" max="27" width="15.28515625" style="136" customWidth="1"/>
    <col min="28" max="28" width="16.5703125" style="136" customWidth="1"/>
    <col min="29" max="29" width="37.85546875" style="136" customWidth="1"/>
    <col min="30" max="30" width="24.28515625" style="136" customWidth="1"/>
    <col min="31" max="32" width="9.140625" style="136"/>
    <col min="33" max="16384" width="9.140625" style="84"/>
  </cols>
  <sheetData>
    <row r="1" spans="1:33" ht="23.1" customHeight="1" x14ac:dyDescent="0.3">
      <c r="A1" s="45"/>
      <c r="B1" s="96" t="s">
        <v>57</v>
      </c>
      <c r="C1" s="116"/>
      <c r="D1" s="97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9"/>
      <c r="S1" s="99"/>
      <c r="T1" s="99"/>
      <c r="U1" s="117"/>
      <c r="V1" s="118"/>
      <c r="W1" s="118"/>
      <c r="X1" s="118"/>
      <c r="Y1" s="118"/>
      <c r="Z1" s="119"/>
      <c r="AA1" s="120"/>
      <c r="AB1" s="121"/>
      <c r="AC1" s="121"/>
      <c r="AD1" s="121"/>
      <c r="AE1" s="122"/>
      <c r="AF1" s="123"/>
    </row>
    <row r="2" spans="1:33" s="128" customFormat="1" ht="20.100000000000001" customHeight="1" x14ac:dyDescent="0.25">
      <c r="A2" s="124"/>
      <c r="B2" s="100" t="s">
        <v>35</v>
      </c>
      <c r="C2" s="125"/>
      <c r="D2" s="102"/>
      <c r="E2" s="102" t="s">
        <v>53</v>
      </c>
      <c r="F2" s="101"/>
      <c r="G2" s="83"/>
      <c r="H2" s="126"/>
      <c r="I2" s="11"/>
      <c r="J2" s="126"/>
      <c r="K2" s="126"/>
      <c r="L2" s="11"/>
      <c r="M2" s="126"/>
      <c r="N2" s="126"/>
      <c r="O2" s="11"/>
      <c r="P2" s="126"/>
      <c r="Q2" s="83"/>
      <c r="R2" s="11"/>
      <c r="S2" s="11"/>
      <c r="T2" s="11"/>
      <c r="U2" s="11"/>
      <c r="V2" s="11"/>
      <c r="W2" s="11"/>
      <c r="X2" s="11"/>
      <c r="Y2" s="11"/>
      <c r="Z2" s="119"/>
      <c r="AA2" s="120"/>
      <c r="AB2" s="121"/>
      <c r="AC2" s="121"/>
      <c r="AD2" s="121"/>
      <c r="AE2" s="127"/>
      <c r="AF2" s="127"/>
    </row>
    <row r="3" spans="1:33" s="128" customFormat="1" ht="15" customHeight="1" x14ac:dyDescent="0.25">
      <c r="A3" s="124"/>
      <c r="B3" s="25" t="s">
        <v>58</v>
      </c>
      <c r="C3" s="87" t="s">
        <v>12</v>
      </c>
      <c r="D3" s="85"/>
      <c r="E3" s="129"/>
      <c r="F3" s="85"/>
      <c r="G3" s="85"/>
      <c r="H3" s="86"/>
      <c r="I3" s="130"/>
      <c r="J3" s="131" t="s">
        <v>14</v>
      </c>
      <c r="K3" s="89"/>
      <c r="L3" s="88"/>
      <c r="M3" s="86"/>
      <c r="N3" s="131" t="s">
        <v>15</v>
      </c>
      <c r="O3" s="89"/>
      <c r="P3" s="17"/>
      <c r="Q3" s="86"/>
      <c r="R3" s="91" t="s">
        <v>59</v>
      </c>
      <c r="S3" s="85"/>
      <c r="T3" s="86"/>
      <c r="U3" s="130"/>
      <c r="V3" s="132" t="s">
        <v>70</v>
      </c>
      <c r="W3" s="85"/>
      <c r="X3" s="85"/>
      <c r="Y3" s="85"/>
      <c r="Z3" s="119"/>
      <c r="AA3" s="120"/>
      <c r="AB3" s="121"/>
      <c r="AC3" s="121"/>
      <c r="AD3" s="121"/>
    </row>
    <row r="4" spans="1:33" s="136" customFormat="1" ht="15" customHeight="1" x14ac:dyDescent="0.25">
      <c r="A4" s="124"/>
      <c r="B4" s="18" t="s">
        <v>0</v>
      </c>
      <c r="C4" s="16" t="s">
        <v>1</v>
      </c>
      <c r="D4" s="18" t="s">
        <v>4</v>
      </c>
      <c r="E4" s="18" t="s">
        <v>60</v>
      </c>
      <c r="F4" s="18" t="s">
        <v>61</v>
      </c>
      <c r="G4" s="15" t="s">
        <v>32</v>
      </c>
      <c r="H4" s="18" t="s">
        <v>62</v>
      </c>
      <c r="I4" s="28"/>
      <c r="J4" s="18" t="s">
        <v>60</v>
      </c>
      <c r="K4" s="18" t="s">
        <v>61</v>
      </c>
      <c r="L4" s="133" t="s">
        <v>32</v>
      </c>
      <c r="M4" s="18" t="s">
        <v>62</v>
      </c>
      <c r="N4" s="18" t="s">
        <v>60</v>
      </c>
      <c r="O4" s="18" t="s">
        <v>61</v>
      </c>
      <c r="P4" s="18" t="s">
        <v>32</v>
      </c>
      <c r="Q4" s="18" t="s">
        <v>62</v>
      </c>
      <c r="R4" s="15">
        <v>1</v>
      </c>
      <c r="S4" s="17">
        <v>2</v>
      </c>
      <c r="T4" s="18">
        <v>3</v>
      </c>
      <c r="U4" s="28"/>
      <c r="V4" s="16" t="s">
        <v>80</v>
      </c>
      <c r="W4" s="134" t="s">
        <v>81</v>
      </c>
      <c r="X4" s="134" t="s">
        <v>82</v>
      </c>
      <c r="Y4" s="135" t="s">
        <v>83</v>
      </c>
      <c r="Z4" s="119"/>
      <c r="AA4" s="120"/>
      <c r="AB4" s="121"/>
      <c r="AC4" s="121"/>
      <c r="AD4" s="121"/>
    </row>
    <row r="5" spans="1:33" s="136" customFormat="1" ht="15" customHeight="1" x14ac:dyDescent="0.25">
      <c r="A5" s="124"/>
      <c r="B5" s="30">
        <v>1996</v>
      </c>
      <c r="C5" s="32" t="s">
        <v>46</v>
      </c>
      <c r="D5" s="103" t="s">
        <v>63</v>
      </c>
      <c r="E5" s="32" t="s">
        <v>64</v>
      </c>
      <c r="F5" s="30"/>
      <c r="G5" s="33"/>
      <c r="H5" s="137"/>
      <c r="I5" s="28"/>
      <c r="J5" s="25"/>
      <c r="K5" s="25"/>
      <c r="L5" s="25"/>
      <c r="M5" s="27"/>
      <c r="N5" s="25"/>
      <c r="O5" s="25"/>
      <c r="P5" s="25"/>
      <c r="Q5" s="27"/>
      <c r="R5" s="36"/>
      <c r="S5" s="38"/>
      <c r="T5" s="25"/>
      <c r="U5" s="28"/>
      <c r="V5" s="37"/>
      <c r="W5" s="37"/>
      <c r="X5" s="37"/>
      <c r="Y5" s="10"/>
      <c r="Z5" s="119"/>
      <c r="AA5" s="120"/>
      <c r="AB5" s="121"/>
      <c r="AC5" s="121"/>
      <c r="AD5" s="121"/>
    </row>
    <row r="6" spans="1:33" s="136" customFormat="1" ht="15" customHeight="1" x14ac:dyDescent="0.25">
      <c r="A6" s="124"/>
      <c r="B6" s="30">
        <v>1997</v>
      </c>
      <c r="C6" s="32" t="s">
        <v>46</v>
      </c>
      <c r="D6" s="103" t="s">
        <v>65</v>
      </c>
      <c r="E6" s="32" t="s">
        <v>66</v>
      </c>
      <c r="F6" s="30"/>
      <c r="G6" s="33"/>
      <c r="H6" s="137"/>
      <c r="I6" s="28"/>
      <c r="J6" s="25"/>
      <c r="K6" s="25"/>
      <c r="L6" s="25"/>
      <c r="M6" s="27"/>
      <c r="N6" s="25"/>
      <c r="O6" s="25"/>
      <c r="P6" s="25"/>
      <c r="Q6" s="25"/>
      <c r="R6" s="36"/>
      <c r="S6" s="38"/>
      <c r="T6" s="25"/>
      <c r="U6" s="130"/>
      <c r="V6" s="37"/>
      <c r="W6" s="37"/>
      <c r="X6" s="37"/>
      <c r="Y6" s="10"/>
      <c r="Z6" s="119"/>
      <c r="AA6" s="120"/>
      <c r="AB6" s="121"/>
      <c r="AC6" s="121"/>
      <c r="AD6" s="121"/>
    </row>
    <row r="7" spans="1:33" s="136" customFormat="1" ht="15" customHeight="1" x14ac:dyDescent="0.25">
      <c r="A7" s="124"/>
      <c r="B7" s="30">
        <v>1998</v>
      </c>
      <c r="C7" s="32" t="s">
        <v>46</v>
      </c>
      <c r="D7" s="103" t="s">
        <v>47</v>
      </c>
      <c r="E7" s="32" t="s">
        <v>67</v>
      </c>
      <c r="F7" s="30"/>
      <c r="G7" s="33"/>
      <c r="H7" s="137"/>
      <c r="I7" s="28"/>
      <c r="J7" s="25"/>
      <c r="K7" s="25"/>
      <c r="L7" s="25"/>
      <c r="M7" s="27"/>
      <c r="N7" s="25">
        <v>5</v>
      </c>
      <c r="O7" s="25">
        <v>3</v>
      </c>
      <c r="P7" s="25">
        <v>2</v>
      </c>
      <c r="Q7" s="27">
        <f>PRODUCT(O7/N7)</f>
        <v>0.6</v>
      </c>
      <c r="R7" s="36"/>
      <c r="S7" s="38"/>
      <c r="T7" s="25"/>
      <c r="U7" s="28"/>
      <c r="V7" s="37"/>
      <c r="W7" s="37"/>
      <c r="X7" s="37"/>
      <c r="Y7" s="10"/>
      <c r="Z7" s="119"/>
      <c r="AA7" s="120"/>
      <c r="AB7" s="121"/>
      <c r="AC7" s="121"/>
      <c r="AD7" s="121"/>
    </row>
    <row r="8" spans="1:33" s="136" customFormat="1" ht="15" customHeight="1" x14ac:dyDescent="0.25">
      <c r="A8" s="124"/>
      <c r="B8" s="25">
        <v>2000</v>
      </c>
      <c r="C8" s="37" t="s">
        <v>46</v>
      </c>
      <c r="D8" s="25" t="s">
        <v>54</v>
      </c>
      <c r="E8" s="25">
        <v>28</v>
      </c>
      <c r="F8" s="25">
        <v>12</v>
      </c>
      <c r="G8" s="25">
        <v>16</v>
      </c>
      <c r="H8" s="27">
        <f>PRODUCT(F8/E8)</f>
        <v>0.42857142857142855</v>
      </c>
      <c r="I8" s="28"/>
      <c r="J8" s="25">
        <v>3</v>
      </c>
      <c r="K8" s="25">
        <v>0</v>
      </c>
      <c r="L8" s="25">
        <v>3</v>
      </c>
      <c r="M8" s="27">
        <f>PRODUCT(K8/J8)</f>
        <v>0</v>
      </c>
      <c r="N8" s="25"/>
      <c r="O8" s="25"/>
      <c r="P8" s="25"/>
      <c r="Q8" s="25"/>
      <c r="R8" s="36"/>
      <c r="S8" s="38"/>
      <c r="T8" s="25"/>
      <c r="U8" s="28"/>
      <c r="V8" s="37" t="s">
        <v>84</v>
      </c>
      <c r="W8" s="37"/>
      <c r="X8" s="37"/>
      <c r="Y8" s="10"/>
      <c r="Z8" s="119"/>
      <c r="AA8" s="120"/>
      <c r="AB8" s="121"/>
      <c r="AC8" s="121"/>
      <c r="AD8" s="121"/>
    </row>
    <row r="9" spans="1:33" s="136" customFormat="1" ht="15" customHeight="1" x14ac:dyDescent="0.25">
      <c r="A9" s="124"/>
      <c r="B9" s="33">
        <v>2005</v>
      </c>
      <c r="C9" s="32" t="s">
        <v>68</v>
      </c>
      <c r="D9" s="103" t="s">
        <v>45</v>
      </c>
      <c r="E9" s="32" t="s">
        <v>69</v>
      </c>
      <c r="F9" s="30"/>
      <c r="G9" s="33"/>
      <c r="H9" s="137"/>
      <c r="I9" s="28"/>
      <c r="J9" s="104"/>
      <c r="K9" s="104"/>
      <c r="L9" s="104"/>
      <c r="M9" s="105"/>
      <c r="N9" s="104"/>
      <c r="O9" s="104"/>
      <c r="P9" s="104"/>
      <c r="Q9" s="105"/>
      <c r="R9" s="106"/>
      <c r="S9" s="107"/>
      <c r="T9" s="104"/>
      <c r="U9" s="28"/>
      <c r="V9" s="37"/>
      <c r="W9" s="37"/>
      <c r="X9" s="37"/>
      <c r="Y9" s="10"/>
      <c r="Z9" s="119"/>
      <c r="AA9" s="120"/>
      <c r="AB9" s="121"/>
      <c r="AC9" s="121"/>
      <c r="AD9" s="121"/>
      <c r="AF9" s="128"/>
    </row>
    <row r="10" spans="1:33" s="136" customFormat="1" ht="15" customHeight="1" x14ac:dyDescent="0.25">
      <c r="A10" s="124"/>
      <c r="B10" s="134" t="s">
        <v>7</v>
      </c>
      <c r="C10" s="22"/>
      <c r="D10" s="138"/>
      <c r="E10" s="133">
        <f>SUM(E5:E9)</f>
        <v>28</v>
      </c>
      <c r="F10" s="133">
        <f>SUM(F5:F9)</f>
        <v>12</v>
      </c>
      <c r="G10" s="133">
        <f>SUM(G5:G9)</f>
        <v>16</v>
      </c>
      <c r="H10" s="139">
        <f>PRODUCT(F10/E10)</f>
        <v>0.42857142857142855</v>
      </c>
      <c r="I10" s="28"/>
      <c r="J10" s="133">
        <f>SUM(J5:J9)</f>
        <v>3</v>
      </c>
      <c r="K10" s="133">
        <f>SUM(K5:K9)</f>
        <v>0</v>
      </c>
      <c r="L10" s="133">
        <f>SUM(L5:L9)</f>
        <v>3</v>
      </c>
      <c r="M10" s="139">
        <f>PRODUCT(K10/J10)</f>
        <v>0</v>
      </c>
      <c r="N10" s="133">
        <f>SUM(N5:N9)</f>
        <v>5</v>
      </c>
      <c r="O10" s="133">
        <f>SUM(O5:O9)</f>
        <v>3</v>
      </c>
      <c r="P10" s="133">
        <f>SUM(P5:P9)</f>
        <v>2</v>
      </c>
      <c r="Q10" s="139">
        <f>PRODUCT(O10/N10)</f>
        <v>0.6</v>
      </c>
      <c r="R10" s="133">
        <f>SUM(R5:R9)</f>
        <v>0</v>
      </c>
      <c r="S10" s="133">
        <f>SUM(S5:S9)</f>
        <v>0</v>
      </c>
      <c r="T10" s="133">
        <f>SUM(T5:T9)</f>
        <v>0</v>
      </c>
      <c r="U10" s="140"/>
      <c r="V10" s="141" t="s">
        <v>73</v>
      </c>
      <c r="W10" s="141"/>
      <c r="X10" s="141"/>
      <c r="Y10" s="142"/>
      <c r="Z10" s="119"/>
      <c r="AA10" s="120"/>
      <c r="AB10" s="121"/>
      <c r="AC10" s="121"/>
      <c r="AD10" s="121"/>
      <c r="AG10" s="128"/>
    </row>
    <row r="11" spans="1:33" s="128" customFormat="1" ht="15" customHeight="1" x14ac:dyDescent="0.25">
      <c r="A11" s="124"/>
      <c r="B11" s="143"/>
      <c r="C11" s="144"/>
      <c r="D11" s="145"/>
      <c r="E11" s="145"/>
      <c r="F11" s="145"/>
      <c r="G11" s="145"/>
      <c r="H11" s="145"/>
      <c r="I11" s="146"/>
      <c r="J11" s="145"/>
      <c r="K11" s="145"/>
      <c r="L11" s="145"/>
      <c r="M11" s="145"/>
      <c r="N11" s="145"/>
      <c r="O11" s="145"/>
      <c r="P11" s="145"/>
      <c r="Q11" s="145"/>
      <c r="R11" s="147"/>
      <c r="S11" s="147"/>
      <c r="T11" s="147"/>
      <c r="U11" s="148"/>
      <c r="V11" s="148"/>
      <c r="W11" s="121"/>
      <c r="X11" s="121"/>
      <c r="Y11" s="121"/>
      <c r="Z11" s="121"/>
      <c r="AA11" s="121"/>
      <c r="AB11" s="121"/>
      <c r="AC11" s="121"/>
      <c r="AD11" s="121"/>
      <c r="AE11" s="136"/>
      <c r="AF11" s="136"/>
      <c r="AG11" s="136"/>
    </row>
    <row r="12" spans="1:33" s="136" customFormat="1" ht="15" customHeight="1" x14ac:dyDescent="0.25">
      <c r="A12" s="124"/>
      <c r="B12" s="91" t="s">
        <v>24</v>
      </c>
      <c r="C12" s="149"/>
      <c r="D12" s="150"/>
      <c r="E12" s="89" t="s">
        <v>60</v>
      </c>
      <c r="F12" s="89" t="s">
        <v>61</v>
      </c>
      <c r="G12" s="86" t="s">
        <v>32</v>
      </c>
      <c r="H12" s="89" t="s">
        <v>62</v>
      </c>
      <c r="I12" s="24"/>
      <c r="J12" s="151" t="s">
        <v>70</v>
      </c>
      <c r="K12" s="138"/>
      <c r="L12" s="138"/>
      <c r="M12" s="18" t="s">
        <v>71</v>
      </c>
      <c r="N12" s="18" t="s">
        <v>60</v>
      </c>
      <c r="O12" s="18" t="s">
        <v>61</v>
      </c>
      <c r="P12" s="18" t="s">
        <v>32</v>
      </c>
      <c r="Q12" s="18" t="s">
        <v>62</v>
      </c>
      <c r="R12" s="79"/>
      <c r="S12" s="79"/>
      <c r="T12" s="79"/>
      <c r="U12" s="28"/>
      <c r="V12" s="124" t="s">
        <v>76</v>
      </c>
      <c r="W12" s="152" t="s">
        <v>50</v>
      </c>
      <c r="X12" s="153"/>
      <c r="Y12" s="121"/>
      <c r="Z12" s="121"/>
      <c r="AA12" s="121"/>
      <c r="AB12" s="121"/>
      <c r="AC12" s="121"/>
      <c r="AD12" s="121"/>
    </row>
    <row r="13" spans="1:33" s="136" customFormat="1" ht="15" customHeight="1" x14ac:dyDescent="0.25">
      <c r="A13" s="124"/>
      <c r="B13" s="154" t="s">
        <v>12</v>
      </c>
      <c r="C13" s="83"/>
      <c r="D13" s="155"/>
      <c r="E13" s="25">
        <f>PRODUCT(E10)</f>
        <v>28</v>
      </c>
      <c r="F13" s="25">
        <f>PRODUCT(F10)</f>
        <v>12</v>
      </c>
      <c r="G13" s="25">
        <f>PRODUCT(G10)</f>
        <v>16</v>
      </c>
      <c r="H13" s="27">
        <f>PRODUCT(F13/E13)</f>
        <v>0.42857142857142855</v>
      </c>
      <c r="I13" s="24"/>
      <c r="J13" s="154" t="s">
        <v>72</v>
      </c>
      <c r="K13" s="83"/>
      <c r="L13" s="83"/>
      <c r="M13" s="156" t="s">
        <v>73</v>
      </c>
      <c r="N13" s="25">
        <v>3</v>
      </c>
      <c r="O13" s="25">
        <v>0</v>
      </c>
      <c r="P13" s="25">
        <v>3</v>
      </c>
      <c r="Q13" s="27">
        <v>0</v>
      </c>
      <c r="R13" s="79"/>
      <c r="S13" s="79"/>
      <c r="T13" s="79"/>
      <c r="U13" s="28"/>
      <c r="V13" s="121"/>
      <c r="W13" s="152" t="s">
        <v>77</v>
      </c>
      <c r="X13" s="153"/>
      <c r="Y13" s="121"/>
      <c r="Z13" s="121"/>
      <c r="AA13" s="121"/>
      <c r="AB13" s="121"/>
      <c r="AC13" s="121"/>
      <c r="AD13" s="121"/>
    </row>
    <row r="14" spans="1:33" s="136" customFormat="1" ht="15" customHeight="1" x14ac:dyDescent="0.25">
      <c r="A14" s="124"/>
      <c r="B14" s="157" t="s">
        <v>14</v>
      </c>
      <c r="C14" s="158"/>
      <c r="D14" s="159"/>
      <c r="E14" s="25">
        <f>SUM(J10)</f>
        <v>3</v>
      </c>
      <c r="F14" s="25">
        <f>SUM(K10)</f>
        <v>0</v>
      </c>
      <c r="G14" s="25">
        <f>SUM(L10)</f>
        <v>3</v>
      </c>
      <c r="H14" s="27">
        <f>PRODUCT(F14/E14)</f>
        <v>0</v>
      </c>
      <c r="I14" s="24"/>
      <c r="J14" s="160" t="s">
        <v>74</v>
      </c>
      <c r="K14" s="161"/>
      <c r="L14" s="161"/>
      <c r="M14" s="156"/>
      <c r="N14" s="25"/>
      <c r="O14" s="25"/>
      <c r="P14" s="25"/>
      <c r="Q14" s="27"/>
      <c r="R14" s="79"/>
      <c r="S14" s="79"/>
      <c r="T14" s="79"/>
      <c r="U14" s="28"/>
      <c r="V14" s="121"/>
      <c r="W14" s="152"/>
      <c r="X14" s="121"/>
      <c r="Y14" s="121"/>
      <c r="Z14" s="121"/>
      <c r="AA14" s="121"/>
      <c r="AB14" s="121"/>
      <c r="AC14" s="121"/>
      <c r="AD14" s="121"/>
    </row>
    <row r="15" spans="1:33" s="136" customFormat="1" ht="15" customHeight="1" x14ac:dyDescent="0.2">
      <c r="A15" s="124"/>
      <c r="B15" s="154" t="s">
        <v>15</v>
      </c>
      <c r="C15" s="83"/>
      <c r="D15" s="155"/>
      <c r="E15" s="25">
        <f>SUM(N10)</f>
        <v>5</v>
      </c>
      <c r="F15" s="25">
        <f>SUM(O10)</f>
        <v>3</v>
      </c>
      <c r="G15" s="25">
        <f>SUM(P10)</f>
        <v>2</v>
      </c>
      <c r="H15" s="27">
        <f>PRODUCT(F15/E15)</f>
        <v>0.6</v>
      </c>
      <c r="I15" s="24"/>
      <c r="J15" s="154" t="s">
        <v>75</v>
      </c>
      <c r="K15" s="83"/>
      <c r="L15" s="11"/>
      <c r="M15" s="156"/>
      <c r="N15" s="25"/>
      <c r="O15" s="25"/>
      <c r="P15" s="25"/>
      <c r="Q15" s="27"/>
      <c r="R15" s="79"/>
      <c r="S15" s="79"/>
      <c r="T15" s="79"/>
      <c r="U15" s="24"/>
      <c r="V15" s="24"/>
      <c r="W15" s="24"/>
      <c r="X15" s="121"/>
      <c r="Y15" s="121"/>
      <c r="Z15" s="121"/>
      <c r="AA15" s="121"/>
      <c r="AB15" s="121"/>
      <c r="AC15" s="121"/>
      <c r="AD15" s="121"/>
      <c r="AF15" s="162"/>
    </row>
    <row r="16" spans="1:33" s="136" customFormat="1" ht="15" customHeight="1" x14ac:dyDescent="0.2">
      <c r="A16" s="124"/>
      <c r="B16" s="132" t="s">
        <v>25</v>
      </c>
      <c r="C16" s="20"/>
      <c r="D16" s="163"/>
      <c r="E16" s="18">
        <f>SUM(E13:E15)</f>
        <v>36</v>
      </c>
      <c r="F16" s="18">
        <f>SUM(F13:F15)</f>
        <v>15</v>
      </c>
      <c r="G16" s="18">
        <f>SUM(G13:G15)</f>
        <v>21</v>
      </c>
      <c r="H16" s="43">
        <f>PRODUCT(F16/E16)</f>
        <v>0.41666666666666669</v>
      </c>
      <c r="I16" s="24"/>
      <c r="J16" s="132" t="s">
        <v>25</v>
      </c>
      <c r="K16" s="163"/>
      <c r="L16" s="163"/>
      <c r="M16" s="18"/>
      <c r="N16" s="18"/>
      <c r="O16" s="18"/>
      <c r="P16" s="18"/>
      <c r="Q16" s="43"/>
      <c r="R16" s="79"/>
      <c r="S16" s="79"/>
      <c r="T16" s="79"/>
      <c r="U16" s="24"/>
      <c r="V16" s="24"/>
      <c r="W16" s="24"/>
      <c r="X16" s="121"/>
      <c r="Y16" s="121"/>
      <c r="Z16" s="121"/>
      <c r="AA16" s="121"/>
      <c r="AB16" s="121"/>
      <c r="AC16" s="121"/>
      <c r="AD16" s="121"/>
      <c r="AF16" s="162"/>
    </row>
    <row r="17" spans="1:33" s="136" customFormat="1" ht="15" customHeight="1" x14ac:dyDescent="0.2">
      <c r="A17" s="124"/>
      <c r="B17" s="124"/>
      <c r="C17" s="152"/>
      <c r="D17" s="153"/>
      <c r="E17" s="124"/>
      <c r="F17" s="24"/>
      <c r="G17" s="24"/>
      <c r="H17" s="24"/>
      <c r="I17" s="79"/>
      <c r="J17" s="124"/>
      <c r="K17" s="24"/>
      <c r="L17" s="24"/>
      <c r="M17" s="24"/>
      <c r="N17" s="124"/>
      <c r="O17" s="24"/>
      <c r="P17" s="24"/>
      <c r="Q17" s="24"/>
      <c r="R17" s="79"/>
      <c r="S17" s="79"/>
      <c r="T17" s="79"/>
      <c r="U17" s="24"/>
      <c r="V17" s="24"/>
      <c r="W17" s="24"/>
      <c r="X17" s="121"/>
      <c r="Y17" s="121"/>
      <c r="Z17" s="121"/>
      <c r="AA17" s="121"/>
      <c r="AB17" s="121"/>
      <c r="AC17" s="121"/>
      <c r="AD17" s="121"/>
      <c r="AF17" s="162"/>
      <c r="AG17" s="162"/>
    </row>
    <row r="18" spans="1:33" s="136" customFormat="1" ht="15" customHeight="1" x14ac:dyDescent="0.2">
      <c r="A18" s="153"/>
      <c r="B18" s="124"/>
      <c r="C18" s="152"/>
      <c r="D18" s="124"/>
      <c r="E18" s="124"/>
      <c r="F18" s="24"/>
      <c r="G18" s="24"/>
      <c r="H18" s="24"/>
      <c r="I18" s="79"/>
      <c r="J18" s="124"/>
      <c r="K18" s="24"/>
      <c r="L18" s="24"/>
      <c r="M18" s="24"/>
      <c r="N18" s="124"/>
      <c r="O18" s="24"/>
      <c r="P18" s="24"/>
      <c r="Q18" s="24"/>
      <c r="R18" s="79"/>
      <c r="S18" s="79"/>
      <c r="T18" s="79"/>
      <c r="U18" s="24"/>
      <c r="V18" s="24"/>
      <c r="W18" s="24"/>
      <c r="X18" s="121"/>
      <c r="Y18" s="121"/>
      <c r="Z18" s="121"/>
      <c r="AA18" s="121"/>
      <c r="AB18" s="121"/>
      <c r="AC18" s="121"/>
      <c r="AD18" s="121"/>
      <c r="AF18" s="162"/>
      <c r="AG18" s="162"/>
    </row>
    <row r="19" spans="1:33" s="136" customFormat="1" ht="15" customHeight="1" x14ac:dyDescent="0.2">
      <c r="A19" s="124"/>
      <c r="B19" s="124"/>
      <c r="C19" s="152"/>
      <c r="D19" s="124"/>
      <c r="E19" s="24"/>
      <c r="F19" s="24"/>
      <c r="G19" s="24"/>
      <c r="H19" s="24"/>
      <c r="I19" s="79"/>
      <c r="J19" s="124"/>
      <c r="K19" s="24"/>
      <c r="L19" s="24"/>
      <c r="M19" s="24"/>
      <c r="N19" s="124"/>
      <c r="O19" s="24"/>
      <c r="P19" s="24"/>
      <c r="Q19" s="24"/>
      <c r="R19" s="79"/>
      <c r="S19" s="79"/>
      <c r="T19" s="79"/>
      <c r="U19" s="24"/>
      <c r="V19" s="24"/>
      <c r="W19" s="24"/>
      <c r="X19" s="121"/>
      <c r="Y19" s="121"/>
      <c r="Z19" s="121"/>
      <c r="AA19" s="121"/>
      <c r="AB19" s="121"/>
      <c r="AC19" s="121"/>
      <c r="AD19" s="121"/>
      <c r="AF19" s="162"/>
    </row>
    <row r="20" spans="1:33" s="136" customFormat="1" ht="15" customHeight="1" x14ac:dyDescent="0.2">
      <c r="A20" s="124"/>
      <c r="B20" s="124"/>
      <c r="C20" s="152"/>
      <c r="D20" s="153"/>
      <c r="E20" s="124"/>
      <c r="F20" s="24"/>
      <c r="G20" s="24"/>
      <c r="H20" s="24"/>
      <c r="I20" s="79"/>
      <c r="J20" s="124"/>
      <c r="K20" s="24"/>
      <c r="L20" s="24"/>
      <c r="M20" s="24"/>
      <c r="N20" s="124"/>
      <c r="O20" s="24"/>
      <c r="P20" s="24"/>
      <c r="Q20" s="24"/>
      <c r="R20" s="79"/>
      <c r="S20" s="79"/>
      <c r="T20" s="79"/>
      <c r="U20" s="24"/>
      <c r="V20" s="24"/>
      <c r="W20" s="24"/>
      <c r="X20" s="121"/>
      <c r="Y20" s="121"/>
      <c r="Z20" s="121"/>
      <c r="AA20" s="121"/>
      <c r="AB20" s="121"/>
      <c r="AC20" s="121"/>
      <c r="AD20" s="121"/>
      <c r="AF20" s="162"/>
    </row>
    <row r="21" spans="1:33" s="162" customFormat="1" ht="15" customHeight="1" x14ac:dyDescent="0.2">
      <c r="A21" s="124"/>
      <c r="B21" s="124"/>
      <c r="C21" s="152"/>
      <c r="D21" s="153"/>
      <c r="E21" s="124"/>
      <c r="F21" s="24"/>
      <c r="G21" s="24"/>
      <c r="H21" s="24"/>
      <c r="I21" s="79"/>
      <c r="J21" s="124"/>
      <c r="K21" s="24"/>
      <c r="L21" s="24"/>
      <c r="M21" s="24"/>
      <c r="N21" s="124"/>
      <c r="O21" s="24"/>
      <c r="P21" s="24"/>
      <c r="Q21" s="24"/>
      <c r="R21" s="124"/>
      <c r="S21" s="124"/>
      <c r="T21" s="124"/>
      <c r="U21" s="24"/>
      <c r="V21" s="24"/>
      <c r="W21" s="24"/>
      <c r="X21" s="121"/>
      <c r="Y21" s="121"/>
      <c r="Z21" s="121"/>
      <c r="AA21" s="121"/>
      <c r="AB21" s="121"/>
      <c r="AC21" s="121"/>
      <c r="AD21" s="121"/>
      <c r="AE21" s="136"/>
    </row>
    <row r="22" spans="1:33" s="162" customFormat="1" ht="15" customHeight="1" x14ac:dyDescent="0.2">
      <c r="A22" s="124"/>
      <c r="B22" s="124"/>
      <c r="C22" s="152"/>
      <c r="D22" s="153"/>
      <c r="E22" s="124"/>
      <c r="F22" s="24"/>
      <c r="G22" s="24"/>
      <c r="H22" s="24"/>
      <c r="I22" s="79"/>
      <c r="J22" s="124"/>
      <c r="K22" s="24"/>
      <c r="L22" s="24"/>
      <c r="M22" s="24"/>
      <c r="N22" s="124"/>
      <c r="O22" s="24"/>
      <c r="P22" s="24"/>
      <c r="Q22" s="24"/>
      <c r="R22" s="124"/>
      <c r="S22" s="124"/>
      <c r="T22" s="124"/>
      <c r="U22" s="24"/>
      <c r="V22" s="24"/>
      <c r="W22" s="24"/>
      <c r="X22" s="121"/>
      <c r="Y22" s="121"/>
      <c r="Z22" s="121"/>
      <c r="AA22" s="121"/>
      <c r="AB22" s="121"/>
      <c r="AC22" s="121"/>
      <c r="AD22" s="121"/>
      <c r="AE22" s="136"/>
    </row>
    <row r="23" spans="1:33" s="162" customFormat="1" ht="15" customHeight="1" x14ac:dyDescent="0.2">
      <c r="A23" s="124"/>
      <c r="B23" s="124"/>
      <c r="C23" s="152"/>
      <c r="D23" s="153"/>
      <c r="E23" s="124"/>
      <c r="F23" s="24"/>
      <c r="G23" s="24"/>
      <c r="H23" s="24"/>
      <c r="I23" s="79"/>
      <c r="J23" s="124"/>
      <c r="K23" s="24"/>
      <c r="L23" s="24"/>
      <c r="M23" s="24"/>
      <c r="N23" s="124"/>
      <c r="O23" s="24"/>
      <c r="P23" s="24"/>
      <c r="Q23" s="24"/>
      <c r="R23" s="124"/>
      <c r="S23" s="124"/>
      <c r="T23" s="124"/>
      <c r="U23" s="24"/>
      <c r="V23" s="24"/>
      <c r="W23" s="24"/>
      <c r="X23" s="121"/>
      <c r="Y23" s="121"/>
      <c r="Z23" s="121"/>
      <c r="AA23" s="121"/>
      <c r="AB23" s="121"/>
      <c r="AC23" s="121"/>
      <c r="AD23" s="121"/>
      <c r="AE23" s="136"/>
    </row>
    <row r="24" spans="1:33" s="162" customFormat="1" ht="15" customHeight="1" x14ac:dyDescent="0.2">
      <c r="A24" s="124"/>
      <c r="B24" s="124"/>
      <c r="C24" s="152"/>
      <c r="D24" s="153"/>
      <c r="E24" s="124"/>
      <c r="F24" s="24"/>
      <c r="G24" s="24"/>
      <c r="H24" s="24"/>
      <c r="I24" s="79"/>
      <c r="J24" s="124"/>
      <c r="K24" s="24"/>
      <c r="L24" s="24"/>
      <c r="M24" s="24"/>
      <c r="N24" s="124"/>
      <c r="O24" s="24"/>
      <c r="P24" s="24"/>
      <c r="Q24" s="24"/>
      <c r="R24" s="124"/>
      <c r="S24" s="124"/>
      <c r="T24" s="124"/>
      <c r="U24" s="24"/>
      <c r="V24" s="24"/>
      <c r="W24" s="24"/>
      <c r="X24" s="121"/>
      <c r="Y24" s="121"/>
      <c r="Z24" s="121"/>
      <c r="AA24" s="121"/>
      <c r="AB24" s="121"/>
      <c r="AC24" s="121"/>
      <c r="AD24" s="121"/>
      <c r="AE24" s="136"/>
    </row>
    <row r="25" spans="1:33" s="112" customFormat="1" ht="15" customHeight="1" x14ac:dyDescent="0.2">
      <c r="A25" s="45"/>
      <c r="B25" s="109"/>
      <c r="C25" s="164"/>
      <c r="D25" s="110"/>
      <c r="E25" s="109"/>
      <c r="F25" s="108"/>
      <c r="G25" s="108"/>
      <c r="H25" s="108"/>
      <c r="I25" s="111"/>
      <c r="J25" s="109"/>
      <c r="K25" s="108"/>
      <c r="L25" s="108"/>
      <c r="M25" s="108"/>
      <c r="N25" s="109"/>
      <c r="O25" s="108"/>
      <c r="P25" s="108"/>
      <c r="Q25" s="108"/>
      <c r="R25" s="109"/>
      <c r="S25" s="109"/>
      <c r="T25" s="109"/>
      <c r="U25" s="24"/>
      <c r="V25" s="24"/>
      <c r="W25" s="24"/>
      <c r="X25" s="121"/>
      <c r="Y25" s="121"/>
      <c r="Z25" s="121"/>
      <c r="AA25" s="121"/>
      <c r="AB25" s="121"/>
      <c r="AC25" s="121"/>
      <c r="AD25" s="121"/>
      <c r="AE25" s="136"/>
      <c r="AF25" s="136"/>
      <c r="AG25" s="24"/>
    </row>
    <row r="26" spans="1:33" s="112" customFormat="1" ht="15" customHeight="1" x14ac:dyDescent="0.2">
      <c r="A26" s="45"/>
      <c r="B26" s="109"/>
      <c r="C26" s="164"/>
      <c r="D26" s="110"/>
      <c r="E26" s="109"/>
      <c r="F26" s="108"/>
      <c r="G26" s="108"/>
      <c r="H26" s="108"/>
      <c r="I26" s="111"/>
      <c r="J26" s="109"/>
      <c r="K26" s="108"/>
      <c r="L26" s="108"/>
      <c r="M26" s="108"/>
      <c r="N26" s="109"/>
      <c r="O26" s="108"/>
      <c r="P26" s="108"/>
      <c r="Q26" s="108"/>
      <c r="R26" s="109"/>
      <c r="S26" s="109"/>
      <c r="T26" s="109"/>
      <c r="U26" s="24"/>
      <c r="V26" s="24"/>
      <c r="W26" s="24"/>
      <c r="X26" s="121"/>
      <c r="Y26" s="121"/>
      <c r="Z26" s="121"/>
      <c r="AA26" s="121"/>
      <c r="AB26" s="121"/>
      <c r="AC26" s="121"/>
      <c r="AD26" s="121"/>
      <c r="AE26" s="136"/>
      <c r="AF26" s="136"/>
      <c r="AG26" s="108"/>
    </row>
    <row r="27" spans="1:33" s="112" customFormat="1" ht="15" customHeight="1" x14ac:dyDescent="0.2">
      <c r="A27" s="45"/>
      <c r="B27" s="109"/>
      <c r="C27" s="164"/>
      <c r="D27" s="110"/>
      <c r="E27" s="109"/>
      <c r="F27" s="108"/>
      <c r="G27" s="108"/>
      <c r="H27" s="108"/>
      <c r="I27" s="111"/>
      <c r="J27" s="109"/>
      <c r="K27" s="108"/>
      <c r="L27" s="108"/>
      <c r="M27" s="108"/>
      <c r="N27" s="109"/>
      <c r="O27" s="108"/>
      <c r="P27" s="108"/>
      <c r="Q27" s="108"/>
      <c r="R27" s="109"/>
      <c r="S27" s="109"/>
      <c r="T27" s="109"/>
      <c r="U27" s="24"/>
      <c r="V27" s="24"/>
      <c r="W27" s="24"/>
      <c r="X27" s="121"/>
      <c r="Y27" s="121"/>
      <c r="Z27" s="121"/>
      <c r="AA27" s="121"/>
      <c r="AB27" s="121"/>
      <c r="AC27" s="121"/>
      <c r="AD27" s="121"/>
      <c r="AE27" s="136"/>
      <c r="AF27" s="136"/>
      <c r="AG27" s="108"/>
    </row>
    <row r="28" spans="1:33" s="162" customFormat="1" ht="15" customHeight="1" x14ac:dyDescent="0.2">
      <c r="A28" s="124"/>
      <c r="B28" s="124"/>
      <c r="C28" s="152"/>
      <c r="D28" s="153"/>
      <c r="E28" s="124"/>
      <c r="F28" s="24"/>
      <c r="G28" s="24"/>
      <c r="H28" s="24"/>
      <c r="I28" s="79"/>
      <c r="J28" s="124"/>
      <c r="K28" s="24"/>
      <c r="L28" s="24"/>
      <c r="M28" s="24"/>
      <c r="N28" s="124"/>
      <c r="O28" s="24"/>
      <c r="P28" s="24"/>
      <c r="Q28" s="24"/>
      <c r="R28" s="124"/>
      <c r="S28" s="124"/>
      <c r="T28" s="124"/>
      <c r="U28" s="24"/>
      <c r="V28" s="24"/>
      <c r="W28" s="24"/>
      <c r="X28" s="121"/>
      <c r="Y28" s="121"/>
      <c r="Z28" s="121"/>
      <c r="AA28" s="121"/>
      <c r="AB28" s="121"/>
      <c r="AC28" s="121"/>
      <c r="AD28" s="121"/>
      <c r="AE28" s="136"/>
    </row>
    <row r="29" spans="1:33" s="162" customFormat="1" ht="15" customHeight="1" x14ac:dyDescent="0.2">
      <c r="A29" s="124"/>
      <c r="B29" s="124"/>
      <c r="C29" s="152"/>
      <c r="D29" s="153"/>
      <c r="E29" s="124"/>
      <c r="F29" s="24"/>
      <c r="G29" s="24"/>
      <c r="H29" s="24"/>
      <c r="I29" s="79"/>
      <c r="J29" s="124"/>
      <c r="K29" s="24"/>
      <c r="L29" s="24"/>
      <c r="M29" s="24"/>
      <c r="N29" s="124"/>
      <c r="O29" s="24"/>
      <c r="P29" s="24"/>
      <c r="Q29" s="24"/>
      <c r="R29" s="124"/>
      <c r="S29" s="124"/>
      <c r="T29" s="124"/>
      <c r="U29" s="24"/>
      <c r="V29" s="24"/>
      <c r="W29" s="24"/>
      <c r="X29" s="121"/>
      <c r="Y29" s="121"/>
      <c r="Z29" s="121"/>
      <c r="AA29" s="121"/>
      <c r="AB29" s="121"/>
      <c r="AC29" s="121"/>
      <c r="AD29" s="121"/>
      <c r="AE29" s="136"/>
    </row>
    <row r="30" spans="1:33" s="162" customFormat="1" ht="15" customHeight="1" x14ac:dyDescent="0.2">
      <c r="A30" s="124"/>
      <c r="B30" s="124"/>
      <c r="C30" s="152"/>
      <c r="D30" s="153"/>
      <c r="E30" s="124"/>
      <c r="F30" s="24"/>
      <c r="G30" s="24"/>
      <c r="H30" s="24"/>
      <c r="I30" s="79"/>
      <c r="J30" s="124"/>
      <c r="K30" s="24"/>
      <c r="L30" s="24"/>
      <c r="M30" s="24"/>
      <c r="N30" s="124"/>
      <c r="O30" s="24"/>
      <c r="P30" s="24"/>
      <c r="Q30" s="24"/>
      <c r="R30" s="124"/>
      <c r="S30" s="124"/>
      <c r="T30" s="124"/>
      <c r="U30" s="24"/>
      <c r="V30" s="24"/>
      <c r="W30" s="24"/>
      <c r="X30" s="121"/>
      <c r="Y30" s="121"/>
      <c r="Z30" s="121"/>
      <c r="AA30" s="121"/>
      <c r="AB30" s="121"/>
      <c r="AC30" s="121"/>
      <c r="AD30" s="121"/>
      <c r="AE30" s="136"/>
    </row>
    <row r="31" spans="1:33" s="162" customFormat="1" ht="15" customHeight="1" x14ac:dyDescent="0.2">
      <c r="A31" s="124"/>
      <c r="B31" s="124"/>
      <c r="C31" s="152"/>
      <c r="D31" s="153"/>
      <c r="E31" s="124"/>
      <c r="F31" s="24"/>
      <c r="G31" s="24"/>
      <c r="H31" s="24"/>
      <c r="I31" s="79"/>
      <c r="J31" s="124"/>
      <c r="K31" s="24"/>
      <c r="L31" s="24"/>
      <c r="M31" s="24"/>
      <c r="N31" s="124"/>
      <c r="O31" s="24"/>
      <c r="P31" s="24"/>
      <c r="Q31" s="24"/>
      <c r="R31" s="124"/>
      <c r="S31" s="124"/>
      <c r="T31" s="124"/>
      <c r="U31" s="24"/>
      <c r="V31" s="24"/>
      <c r="W31" s="24"/>
      <c r="X31" s="121"/>
      <c r="Y31" s="121"/>
      <c r="Z31" s="121"/>
      <c r="AA31" s="121"/>
      <c r="AB31" s="121"/>
      <c r="AC31" s="121"/>
      <c r="AD31" s="121"/>
      <c r="AE31" s="136"/>
    </row>
    <row r="32" spans="1:33" s="162" customFormat="1" ht="15" customHeight="1" x14ac:dyDescent="0.2">
      <c r="A32" s="124"/>
      <c r="B32" s="124"/>
      <c r="C32" s="152"/>
      <c r="D32" s="153"/>
      <c r="E32" s="124"/>
      <c r="F32" s="24"/>
      <c r="G32" s="24"/>
      <c r="H32" s="24"/>
      <c r="I32" s="79"/>
      <c r="J32" s="124"/>
      <c r="K32" s="24"/>
      <c r="L32" s="24"/>
      <c r="M32" s="24"/>
      <c r="N32" s="124"/>
      <c r="O32" s="24"/>
      <c r="P32" s="24"/>
      <c r="Q32" s="24"/>
      <c r="R32" s="124"/>
      <c r="S32" s="124"/>
      <c r="T32" s="124"/>
      <c r="U32" s="24"/>
      <c r="V32" s="24"/>
      <c r="W32" s="24"/>
      <c r="X32" s="121"/>
      <c r="Y32" s="121"/>
      <c r="Z32" s="121"/>
      <c r="AA32" s="121"/>
      <c r="AB32" s="121"/>
      <c r="AC32" s="121"/>
      <c r="AD32" s="121"/>
      <c r="AE32" s="136"/>
    </row>
    <row r="33" spans="1:31" s="162" customFormat="1" ht="15" customHeight="1" x14ac:dyDescent="0.2">
      <c r="A33" s="124"/>
      <c r="B33" s="124"/>
      <c r="C33" s="152"/>
      <c r="D33" s="153"/>
      <c r="E33" s="124"/>
      <c r="F33" s="24"/>
      <c r="G33" s="24"/>
      <c r="H33" s="24"/>
      <c r="I33" s="79"/>
      <c r="J33" s="124"/>
      <c r="K33" s="24"/>
      <c r="L33" s="24"/>
      <c r="M33" s="24"/>
      <c r="N33" s="124"/>
      <c r="O33" s="24"/>
      <c r="P33" s="24"/>
      <c r="Q33" s="24"/>
      <c r="R33" s="124"/>
      <c r="S33" s="124"/>
      <c r="T33" s="124"/>
      <c r="U33" s="24"/>
      <c r="V33" s="24"/>
      <c r="W33" s="24"/>
      <c r="X33" s="121"/>
      <c r="Y33" s="121"/>
      <c r="Z33" s="121"/>
      <c r="AA33" s="121"/>
      <c r="AB33" s="121"/>
      <c r="AC33" s="121"/>
      <c r="AD33" s="121"/>
      <c r="AE33" s="136"/>
    </row>
    <row r="34" spans="1:31" s="162" customFormat="1" ht="15" customHeight="1" x14ac:dyDescent="0.2">
      <c r="A34" s="124"/>
      <c r="B34" s="124"/>
      <c r="C34" s="152"/>
      <c r="D34" s="153"/>
      <c r="E34" s="124"/>
      <c r="F34" s="24"/>
      <c r="G34" s="24"/>
      <c r="H34" s="24"/>
      <c r="I34" s="79"/>
      <c r="J34" s="124"/>
      <c r="K34" s="24"/>
      <c r="L34" s="24"/>
      <c r="M34" s="24"/>
      <c r="N34" s="124"/>
      <c r="O34" s="24"/>
      <c r="P34" s="24"/>
      <c r="Q34" s="24"/>
      <c r="R34" s="124"/>
      <c r="S34" s="124"/>
      <c r="T34" s="124"/>
      <c r="U34" s="24"/>
      <c r="V34" s="24"/>
      <c r="W34" s="24"/>
      <c r="X34" s="121"/>
      <c r="Y34" s="121"/>
      <c r="Z34" s="121"/>
      <c r="AA34" s="121"/>
      <c r="AB34" s="121"/>
      <c r="AC34" s="121"/>
      <c r="AD34" s="121"/>
      <c r="AE34" s="136"/>
    </row>
    <row r="35" spans="1:31" s="162" customFormat="1" ht="15" customHeight="1" x14ac:dyDescent="0.2">
      <c r="A35" s="124"/>
      <c r="B35" s="124"/>
      <c r="C35" s="152"/>
      <c r="D35" s="153"/>
      <c r="E35" s="124"/>
      <c r="F35" s="24"/>
      <c r="G35" s="24"/>
      <c r="H35" s="24"/>
      <c r="I35" s="79"/>
      <c r="J35" s="124"/>
      <c r="K35" s="24"/>
      <c r="L35" s="24"/>
      <c r="M35" s="24"/>
      <c r="N35" s="124"/>
      <c r="O35" s="24"/>
      <c r="P35" s="24"/>
      <c r="Q35" s="24"/>
      <c r="R35" s="124"/>
      <c r="S35" s="124"/>
      <c r="T35" s="124"/>
      <c r="U35" s="24"/>
      <c r="V35" s="24"/>
      <c r="W35" s="24"/>
      <c r="X35" s="121"/>
      <c r="Y35" s="121"/>
      <c r="Z35" s="121"/>
      <c r="AA35" s="121"/>
      <c r="AB35" s="121"/>
      <c r="AC35" s="121"/>
      <c r="AD35" s="121"/>
      <c r="AE35" s="136"/>
    </row>
    <row r="36" spans="1:31" s="162" customFormat="1" ht="15" customHeight="1" x14ac:dyDescent="0.2">
      <c r="A36" s="124"/>
      <c r="B36" s="124"/>
      <c r="C36" s="152"/>
      <c r="D36" s="153"/>
      <c r="E36" s="124"/>
      <c r="F36" s="24"/>
      <c r="G36" s="24"/>
      <c r="H36" s="24"/>
      <c r="I36" s="79"/>
      <c r="J36" s="124"/>
      <c r="K36" s="24"/>
      <c r="L36" s="24"/>
      <c r="M36" s="24"/>
      <c r="N36" s="124"/>
      <c r="O36" s="24"/>
      <c r="P36" s="24"/>
      <c r="Q36" s="24"/>
      <c r="R36" s="124"/>
      <c r="S36" s="124"/>
      <c r="T36" s="124"/>
      <c r="U36" s="24"/>
      <c r="V36" s="24"/>
      <c r="W36" s="24"/>
      <c r="X36" s="121"/>
      <c r="Y36" s="121"/>
      <c r="Z36" s="121"/>
      <c r="AA36" s="121"/>
      <c r="AB36" s="121"/>
      <c r="AC36" s="121"/>
      <c r="AD36" s="121"/>
      <c r="AE36" s="136"/>
    </row>
    <row r="37" spans="1:31" s="162" customFormat="1" ht="15" customHeight="1" x14ac:dyDescent="0.2">
      <c r="A37" s="124"/>
      <c r="B37" s="124"/>
      <c r="C37" s="152"/>
      <c r="D37" s="153"/>
      <c r="E37" s="124"/>
      <c r="F37" s="24"/>
      <c r="G37" s="24"/>
      <c r="H37" s="24"/>
      <c r="I37" s="79"/>
      <c r="J37" s="124"/>
      <c r="K37" s="24"/>
      <c r="L37" s="24"/>
      <c r="M37" s="24"/>
      <c r="N37" s="124"/>
      <c r="O37" s="24"/>
      <c r="P37" s="24"/>
      <c r="Q37" s="24"/>
      <c r="R37" s="124"/>
      <c r="S37" s="124"/>
      <c r="T37" s="124"/>
      <c r="U37" s="24"/>
      <c r="V37" s="24"/>
      <c r="W37" s="24"/>
      <c r="X37" s="121"/>
      <c r="Y37" s="121"/>
      <c r="Z37" s="121"/>
      <c r="AA37" s="121"/>
      <c r="AB37" s="121"/>
      <c r="AC37" s="121"/>
      <c r="AD37" s="121"/>
      <c r="AE37" s="136"/>
    </row>
    <row r="38" spans="1:31" s="162" customFormat="1" ht="15" customHeight="1" x14ac:dyDescent="0.2">
      <c r="A38" s="124"/>
      <c r="B38" s="124"/>
      <c r="C38" s="152"/>
      <c r="D38" s="153"/>
      <c r="E38" s="124"/>
      <c r="F38" s="24"/>
      <c r="G38" s="24"/>
      <c r="H38" s="24"/>
      <c r="I38" s="79"/>
      <c r="J38" s="124"/>
      <c r="K38" s="24"/>
      <c r="L38" s="24"/>
      <c r="M38" s="24"/>
      <c r="N38" s="124"/>
      <c r="O38" s="24"/>
      <c r="P38" s="24"/>
      <c r="Q38" s="24"/>
      <c r="R38" s="124"/>
      <c r="S38" s="124"/>
      <c r="T38" s="124"/>
      <c r="U38" s="24"/>
      <c r="V38" s="24"/>
      <c r="W38" s="24"/>
      <c r="X38" s="121"/>
      <c r="Y38" s="121"/>
      <c r="Z38" s="121"/>
      <c r="AA38" s="121"/>
      <c r="AB38" s="121"/>
      <c r="AC38" s="121"/>
      <c r="AD38" s="121"/>
      <c r="AE38" s="136"/>
    </row>
    <row r="39" spans="1:31" s="162" customFormat="1" ht="15" customHeight="1" x14ac:dyDescent="0.2">
      <c r="A39" s="124"/>
      <c r="B39" s="124"/>
      <c r="C39" s="152"/>
      <c r="D39" s="153"/>
      <c r="E39" s="124"/>
      <c r="F39" s="24"/>
      <c r="G39" s="24"/>
      <c r="H39" s="24"/>
      <c r="I39" s="79"/>
      <c r="J39" s="124"/>
      <c r="K39" s="24"/>
      <c r="L39" s="24"/>
      <c r="M39" s="24"/>
      <c r="N39" s="124"/>
      <c r="O39" s="24"/>
      <c r="P39" s="24"/>
      <c r="Q39" s="24"/>
      <c r="R39" s="124"/>
      <c r="S39" s="124"/>
      <c r="T39" s="124"/>
      <c r="U39" s="24"/>
      <c r="V39" s="24"/>
      <c r="W39" s="24"/>
      <c r="X39" s="121"/>
      <c r="Y39" s="121"/>
      <c r="Z39" s="121"/>
      <c r="AA39" s="121"/>
      <c r="AB39" s="121"/>
      <c r="AC39" s="121"/>
      <c r="AD39" s="121"/>
      <c r="AE39" s="136"/>
    </row>
    <row r="40" spans="1:31" s="162" customFormat="1" ht="15" customHeight="1" x14ac:dyDescent="0.2">
      <c r="A40" s="124"/>
      <c r="B40" s="124"/>
      <c r="C40" s="152"/>
      <c r="D40" s="153"/>
      <c r="E40" s="124"/>
      <c r="F40" s="24"/>
      <c r="G40" s="24"/>
      <c r="H40" s="24"/>
      <c r="I40" s="79"/>
      <c r="J40" s="124"/>
      <c r="K40" s="24"/>
      <c r="L40" s="24"/>
      <c r="M40" s="24"/>
      <c r="N40" s="124"/>
      <c r="O40" s="24"/>
      <c r="P40" s="24"/>
      <c r="Q40" s="24"/>
      <c r="R40" s="124"/>
      <c r="S40" s="124"/>
      <c r="T40" s="124"/>
      <c r="U40" s="24"/>
      <c r="V40" s="24"/>
      <c r="W40" s="24"/>
      <c r="X40" s="121"/>
      <c r="Y40" s="121"/>
      <c r="Z40" s="121"/>
      <c r="AA40" s="121"/>
      <c r="AB40" s="121"/>
      <c r="AC40" s="121"/>
      <c r="AD40" s="121"/>
      <c r="AE40" s="136"/>
    </row>
    <row r="41" spans="1:31" s="162" customFormat="1" ht="15" customHeight="1" x14ac:dyDescent="0.2">
      <c r="A41" s="124"/>
      <c r="B41" s="124"/>
      <c r="C41" s="152"/>
      <c r="D41" s="153"/>
      <c r="E41" s="124"/>
      <c r="F41" s="24"/>
      <c r="G41" s="24"/>
      <c r="H41" s="24"/>
      <c r="I41" s="79"/>
      <c r="J41" s="124"/>
      <c r="K41" s="24"/>
      <c r="L41" s="24"/>
      <c r="M41" s="24"/>
      <c r="N41" s="124"/>
      <c r="O41" s="24"/>
      <c r="P41" s="24"/>
      <c r="Q41" s="24"/>
      <c r="R41" s="124"/>
      <c r="S41" s="124"/>
      <c r="T41" s="124"/>
      <c r="U41" s="24"/>
      <c r="V41" s="24"/>
      <c r="W41" s="24"/>
      <c r="X41" s="121"/>
      <c r="Y41" s="121"/>
      <c r="Z41" s="121"/>
      <c r="AA41" s="121"/>
      <c r="AB41" s="121"/>
      <c r="AC41" s="121"/>
      <c r="AD41" s="121"/>
      <c r="AE41" s="136"/>
    </row>
    <row r="42" spans="1:31" s="162" customFormat="1" ht="15" customHeight="1" x14ac:dyDescent="0.2">
      <c r="A42" s="124"/>
      <c r="B42" s="124"/>
      <c r="C42" s="152"/>
      <c r="D42" s="153"/>
      <c r="E42" s="124"/>
      <c r="F42" s="24"/>
      <c r="G42" s="24"/>
      <c r="H42" s="24"/>
      <c r="I42" s="79"/>
      <c r="J42" s="124"/>
      <c r="K42" s="24"/>
      <c r="L42" s="24"/>
      <c r="M42" s="24"/>
      <c r="N42" s="124"/>
      <c r="O42" s="24"/>
      <c r="P42" s="24"/>
      <c r="Q42" s="24"/>
      <c r="R42" s="124"/>
      <c r="S42" s="124"/>
      <c r="T42" s="124"/>
      <c r="U42" s="24"/>
      <c r="V42" s="24"/>
      <c r="W42" s="24"/>
      <c r="X42" s="121"/>
      <c r="Y42" s="121"/>
      <c r="Z42" s="121"/>
      <c r="AA42" s="121"/>
      <c r="AB42" s="121"/>
      <c r="AC42" s="121"/>
      <c r="AD42" s="121"/>
      <c r="AE42" s="136"/>
    </row>
    <row r="43" spans="1:31" s="162" customFormat="1" ht="15" customHeight="1" x14ac:dyDescent="0.2">
      <c r="A43" s="124"/>
      <c r="B43" s="124"/>
      <c r="C43" s="152"/>
      <c r="D43" s="153"/>
      <c r="E43" s="124"/>
      <c r="F43" s="24"/>
      <c r="G43" s="24"/>
      <c r="H43" s="24"/>
      <c r="I43" s="79"/>
      <c r="J43" s="124"/>
      <c r="K43" s="24"/>
      <c r="L43" s="24"/>
      <c r="M43" s="24"/>
      <c r="N43" s="124"/>
      <c r="O43" s="24"/>
      <c r="P43" s="24"/>
      <c r="Q43" s="24"/>
      <c r="R43" s="124"/>
      <c r="S43" s="124"/>
      <c r="T43" s="124"/>
      <c r="U43" s="24"/>
      <c r="V43" s="24"/>
      <c r="W43" s="24"/>
      <c r="X43" s="121"/>
      <c r="Y43" s="121"/>
      <c r="Z43" s="121"/>
      <c r="AA43" s="121"/>
      <c r="AB43" s="121"/>
      <c r="AC43" s="121"/>
      <c r="AD43" s="121"/>
      <c r="AE43" s="136"/>
    </row>
    <row r="44" spans="1:31" s="162" customFormat="1" ht="15" customHeight="1" x14ac:dyDescent="0.2">
      <c r="A44" s="124"/>
      <c r="B44" s="124"/>
      <c r="C44" s="152"/>
      <c r="D44" s="153"/>
      <c r="E44" s="124"/>
      <c r="F44" s="24"/>
      <c r="G44" s="24"/>
      <c r="H44" s="24"/>
      <c r="I44" s="79"/>
      <c r="J44" s="124"/>
      <c r="K44" s="24"/>
      <c r="L44" s="24"/>
      <c r="M44" s="24"/>
      <c r="N44" s="124"/>
      <c r="O44" s="24"/>
      <c r="P44" s="24"/>
      <c r="Q44" s="24"/>
      <c r="R44" s="124"/>
      <c r="S44" s="124"/>
      <c r="T44" s="124"/>
      <c r="U44" s="24"/>
      <c r="V44" s="24"/>
      <c r="W44" s="24"/>
      <c r="X44" s="121"/>
      <c r="Y44" s="121"/>
      <c r="Z44" s="121"/>
      <c r="AA44" s="121"/>
      <c r="AB44" s="121"/>
      <c r="AC44" s="121"/>
      <c r="AD44" s="121"/>
      <c r="AE44" s="136"/>
    </row>
    <row r="45" spans="1:31" s="162" customFormat="1" ht="15" customHeight="1" x14ac:dyDescent="0.2">
      <c r="A45" s="124"/>
      <c r="B45" s="124"/>
      <c r="C45" s="152"/>
      <c r="D45" s="153"/>
      <c r="E45" s="124"/>
      <c r="F45" s="24"/>
      <c r="G45" s="24"/>
      <c r="H45" s="24"/>
      <c r="I45" s="79"/>
      <c r="J45" s="124"/>
      <c r="K45" s="24"/>
      <c r="L45" s="24"/>
      <c r="M45" s="24"/>
      <c r="N45" s="124"/>
      <c r="O45" s="24"/>
      <c r="P45" s="24"/>
      <c r="Q45" s="24"/>
      <c r="R45" s="124"/>
      <c r="S45" s="124"/>
      <c r="T45" s="124"/>
      <c r="U45" s="24"/>
      <c r="V45" s="24"/>
      <c r="W45" s="24"/>
      <c r="X45" s="121"/>
      <c r="Y45" s="121"/>
      <c r="Z45" s="121"/>
      <c r="AA45" s="121"/>
      <c r="AB45" s="121"/>
      <c r="AC45" s="121"/>
      <c r="AD45" s="121"/>
      <c r="AE45" s="136"/>
    </row>
    <row r="46" spans="1:31" s="162" customFormat="1" ht="15" customHeight="1" x14ac:dyDescent="0.2">
      <c r="A46" s="124"/>
      <c r="B46" s="124"/>
      <c r="C46" s="152"/>
      <c r="D46" s="153"/>
      <c r="E46" s="124"/>
      <c r="F46" s="24"/>
      <c r="G46" s="24"/>
      <c r="H46" s="24"/>
      <c r="I46" s="79"/>
      <c r="J46" s="124"/>
      <c r="K46" s="24"/>
      <c r="L46" s="24"/>
      <c r="M46" s="24"/>
      <c r="N46" s="124"/>
      <c r="O46" s="24"/>
      <c r="P46" s="24"/>
      <c r="Q46" s="24"/>
      <c r="R46" s="124"/>
      <c r="S46" s="124"/>
      <c r="T46" s="124"/>
      <c r="U46" s="24"/>
      <c r="V46" s="24"/>
      <c r="W46" s="24"/>
      <c r="X46" s="121"/>
      <c r="Y46" s="121"/>
      <c r="Z46" s="121"/>
      <c r="AA46" s="121"/>
      <c r="AB46" s="121"/>
      <c r="AC46" s="121"/>
      <c r="AD46" s="121"/>
      <c r="AE46" s="136"/>
    </row>
    <row r="47" spans="1:31" s="162" customFormat="1" ht="15" customHeight="1" x14ac:dyDescent="0.2">
      <c r="A47" s="124"/>
      <c r="B47" s="124"/>
      <c r="C47" s="152"/>
      <c r="D47" s="153"/>
      <c r="E47" s="124"/>
      <c r="F47" s="24"/>
      <c r="G47" s="24"/>
      <c r="H47" s="24"/>
      <c r="I47" s="79"/>
      <c r="J47" s="124"/>
      <c r="K47" s="24"/>
      <c r="L47" s="24"/>
      <c r="M47" s="24"/>
      <c r="N47" s="124"/>
      <c r="O47" s="24"/>
      <c r="P47" s="24"/>
      <c r="Q47" s="24"/>
      <c r="R47" s="124"/>
      <c r="S47" s="124"/>
      <c r="T47" s="124"/>
      <c r="U47" s="24"/>
      <c r="V47" s="24"/>
      <c r="W47" s="24"/>
      <c r="X47" s="121"/>
      <c r="Y47" s="121"/>
      <c r="Z47" s="121"/>
      <c r="AA47" s="121"/>
      <c r="AB47" s="121"/>
      <c r="AC47" s="121"/>
      <c r="AD47" s="121"/>
      <c r="AE47" s="136"/>
    </row>
    <row r="48" spans="1:31" s="162" customFormat="1" ht="15" customHeight="1" x14ac:dyDescent="0.2">
      <c r="A48" s="124"/>
      <c r="B48" s="124"/>
      <c r="C48" s="152"/>
      <c r="D48" s="153"/>
      <c r="E48" s="124"/>
      <c r="F48" s="24"/>
      <c r="G48" s="24"/>
      <c r="H48" s="24"/>
      <c r="I48" s="79"/>
      <c r="J48" s="124"/>
      <c r="K48" s="24"/>
      <c r="L48" s="24"/>
      <c r="M48" s="24"/>
      <c r="N48" s="124"/>
      <c r="O48" s="24"/>
      <c r="P48" s="24"/>
      <c r="Q48" s="24"/>
      <c r="R48" s="124"/>
      <c r="S48" s="124"/>
      <c r="T48" s="124"/>
      <c r="U48" s="24"/>
      <c r="V48" s="24"/>
      <c r="W48" s="24"/>
      <c r="X48" s="121"/>
      <c r="Y48" s="121"/>
      <c r="Z48" s="121"/>
      <c r="AA48" s="121"/>
      <c r="AB48" s="121"/>
      <c r="AC48" s="121"/>
      <c r="AD48" s="121"/>
      <c r="AE48" s="136"/>
    </row>
    <row r="49" spans="1:33" s="162" customFormat="1" ht="15" customHeight="1" x14ac:dyDescent="0.2">
      <c r="A49" s="124"/>
      <c r="B49" s="124"/>
      <c r="C49" s="152"/>
      <c r="D49" s="153"/>
      <c r="E49" s="124"/>
      <c r="F49" s="24"/>
      <c r="G49" s="24"/>
      <c r="H49" s="24"/>
      <c r="I49" s="79"/>
      <c r="J49" s="124"/>
      <c r="K49" s="24"/>
      <c r="L49" s="24"/>
      <c r="M49" s="24"/>
      <c r="N49" s="124"/>
      <c r="O49" s="24"/>
      <c r="P49" s="24"/>
      <c r="Q49" s="24"/>
      <c r="R49" s="124"/>
      <c r="S49" s="124"/>
      <c r="T49" s="124"/>
      <c r="U49" s="24"/>
      <c r="V49" s="24"/>
      <c r="W49" s="24"/>
      <c r="X49" s="121"/>
      <c r="Y49" s="121"/>
      <c r="Z49" s="121"/>
      <c r="AA49" s="121"/>
      <c r="AB49" s="121"/>
      <c r="AC49" s="121"/>
      <c r="AD49" s="121"/>
      <c r="AE49" s="136"/>
    </row>
    <row r="50" spans="1:33" s="162" customFormat="1" ht="15" customHeight="1" x14ac:dyDescent="0.2">
      <c r="A50" s="124"/>
      <c r="B50" s="124"/>
      <c r="C50" s="152"/>
      <c r="D50" s="153"/>
      <c r="E50" s="124"/>
      <c r="F50" s="24"/>
      <c r="G50" s="24"/>
      <c r="H50" s="24"/>
      <c r="I50" s="79"/>
      <c r="J50" s="124"/>
      <c r="K50" s="24"/>
      <c r="L50" s="24"/>
      <c r="M50" s="24"/>
      <c r="N50" s="124"/>
      <c r="O50" s="24"/>
      <c r="P50" s="24"/>
      <c r="Q50" s="24"/>
      <c r="R50" s="124"/>
      <c r="S50" s="124"/>
      <c r="T50" s="124"/>
      <c r="U50" s="24"/>
      <c r="V50" s="24"/>
      <c r="W50" s="24"/>
      <c r="X50" s="121"/>
      <c r="Y50" s="121"/>
      <c r="Z50" s="121"/>
      <c r="AA50" s="121"/>
      <c r="AB50" s="121"/>
      <c r="AC50" s="121"/>
      <c r="AD50" s="121"/>
      <c r="AE50" s="136"/>
    </row>
    <row r="51" spans="1:33" s="162" customFormat="1" ht="15" customHeight="1" x14ac:dyDescent="0.2">
      <c r="A51" s="124"/>
      <c r="B51" s="124"/>
      <c r="C51" s="152"/>
      <c r="D51" s="153"/>
      <c r="E51" s="124"/>
      <c r="F51" s="24"/>
      <c r="G51" s="24"/>
      <c r="H51" s="24"/>
      <c r="I51" s="79"/>
      <c r="J51" s="124"/>
      <c r="K51" s="24"/>
      <c r="L51" s="24"/>
      <c r="M51" s="24"/>
      <c r="N51" s="124"/>
      <c r="O51" s="24"/>
      <c r="P51" s="24"/>
      <c r="Q51" s="24"/>
      <c r="R51" s="124"/>
      <c r="S51" s="124"/>
      <c r="T51" s="124"/>
      <c r="U51" s="24"/>
      <c r="V51" s="24"/>
      <c r="W51" s="24"/>
      <c r="X51" s="121"/>
      <c r="Y51" s="121"/>
      <c r="Z51" s="121"/>
      <c r="AA51" s="121"/>
      <c r="AB51" s="121"/>
      <c r="AC51" s="121"/>
      <c r="AD51" s="121"/>
      <c r="AE51" s="136"/>
    </row>
    <row r="52" spans="1:33" s="162" customFormat="1" ht="15" customHeight="1" x14ac:dyDescent="0.2">
      <c r="A52" s="124"/>
      <c r="B52" s="124"/>
      <c r="C52" s="152"/>
      <c r="D52" s="153"/>
      <c r="E52" s="124"/>
      <c r="F52" s="24"/>
      <c r="G52" s="24"/>
      <c r="H52" s="24"/>
      <c r="I52" s="79"/>
      <c r="J52" s="124"/>
      <c r="K52" s="24"/>
      <c r="L52" s="24"/>
      <c r="M52" s="24"/>
      <c r="N52" s="124"/>
      <c r="O52" s="24"/>
      <c r="P52" s="24"/>
      <c r="Q52" s="24"/>
      <c r="R52" s="124"/>
      <c r="S52" s="124"/>
      <c r="T52" s="124"/>
      <c r="U52" s="24"/>
      <c r="V52" s="24"/>
      <c r="W52" s="24"/>
      <c r="X52" s="121"/>
      <c r="Y52" s="121"/>
      <c r="Z52" s="121"/>
      <c r="AA52" s="121"/>
      <c r="AB52" s="121"/>
      <c r="AC52" s="121"/>
      <c r="AD52" s="121"/>
      <c r="AE52" s="136"/>
    </row>
    <row r="53" spans="1:33" s="162" customFormat="1" ht="15" customHeight="1" x14ac:dyDescent="0.2">
      <c r="A53" s="124"/>
      <c r="B53" s="124"/>
      <c r="C53" s="152"/>
      <c r="D53" s="153"/>
      <c r="E53" s="124"/>
      <c r="F53" s="24"/>
      <c r="G53" s="24"/>
      <c r="H53" s="24"/>
      <c r="I53" s="79"/>
      <c r="J53" s="124"/>
      <c r="K53" s="24"/>
      <c r="L53" s="24"/>
      <c r="M53" s="24"/>
      <c r="N53" s="124"/>
      <c r="O53" s="24"/>
      <c r="P53" s="24"/>
      <c r="Q53" s="24"/>
      <c r="R53" s="124"/>
      <c r="S53" s="124"/>
      <c r="T53" s="124"/>
      <c r="U53" s="24"/>
      <c r="V53" s="24"/>
      <c r="W53" s="24"/>
      <c r="X53" s="121"/>
      <c r="Y53" s="121"/>
      <c r="Z53" s="121"/>
      <c r="AA53" s="121"/>
      <c r="AB53" s="121"/>
      <c r="AC53" s="121"/>
      <c r="AD53" s="121"/>
      <c r="AE53" s="136"/>
    </row>
    <row r="54" spans="1:33" s="162" customFormat="1" ht="15" customHeight="1" x14ac:dyDescent="0.2">
      <c r="A54" s="124"/>
      <c r="B54" s="124"/>
      <c r="C54" s="152"/>
      <c r="D54" s="153"/>
      <c r="E54" s="124"/>
      <c r="F54" s="24"/>
      <c r="G54" s="24"/>
      <c r="H54" s="24"/>
      <c r="I54" s="79"/>
      <c r="J54" s="124"/>
      <c r="K54" s="24"/>
      <c r="L54" s="24"/>
      <c r="M54" s="24"/>
      <c r="N54" s="124"/>
      <c r="O54" s="24"/>
      <c r="P54" s="24"/>
      <c r="Q54" s="24"/>
      <c r="R54" s="124"/>
      <c r="S54" s="124"/>
      <c r="T54" s="124"/>
      <c r="U54" s="24"/>
      <c r="V54" s="24"/>
      <c r="W54" s="24"/>
      <c r="X54" s="121"/>
      <c r="Y54" s="121"/>
      <c r="Z54" s="121"/>
      <c r="AA54" s="121"/>
      <c r="AB54" s="121"/>
      <c r="AC54" s="121"/>
      <c r="AD54" s="121"/>
      <c r="AE54" s="136"/>
    </row>
    <row r="55" spans="1:33" s="162" customFormat="1" ht="15" customHeight="1" x14ac:dyDescent="0.2">
      <c r="A55" s="124"/>
      <c r="B55" s="124"/>
      <c r="C55" s="152"/>
      <c r="D55" s="153"/>
      <c r="E55" s="124"/>
      <c r="F55" s="24"/>
      <c r="G55" s="24"/>
      <c r="H55" s="24"/>
      <c r="I55" s="79"/>
      <c r="J55" s="124"/>
      <c r="K55" s="24"/>
      <c r="L55" s="24"/>
      <c r="M55" s="24"/>
      <c r="N55" s="124"/>
      <c r="O55" s="24"/>
      <c r="P55" s="24"/>
      <c r="Q55" s="24"/>
      <c r="R55" s="124"/>
      <c r="S55" s="124"/>
      <c r="T55" s="124"/>
      <c r="U55" s="24"/>
      <c r="V55" s="24"/>
      <c r="W55" s="24"/>
      <c r="X55" s="121"/>
      <c r="Y55" s="121"/>
      <c r="Z55" s="121"/>
      <c r="AA55" s="121"/>
      <c r="AB55" s="121"/>
      <c r="AC55" s="121"/>
      <c r="AD55" s="121"/>
      <c r="AE55" s="136"/>
    </row>
    <row r="56" spans="1:33" s="162" customFormat="1" ht="15" customHeight="1" x14ac:dyDescent="0.2">
      <c r="A56" s="124"/>
      <c r="B56" s="124"/>
      <c r="C56" s="152"/>
      <c r="D56" s="153"/>
      <c r="E56" s="124"/>
      <c r="F56" s="24"/>
      <c r="G56" s="24"/>
      <c r="H56" s="24"/>
      <c r="I56" s="79"/>
      <c r="J56" s="124"/>
      <c r="K56" s="24"/>
      <c r="L56" s="24"/>
      <c r="M56" s="24"/>
      <c r="N56" s="124"/>
      <c r="O56" s="24"/>
      <c r="P56" s="24"/>
      <c r="Q56" s="24"/>
      <c r="R56" s="124"/>
      <c r="S56" s="124"/>
      <c r="T56" s="124"/>
      <c r="U56" s="24"/>
      <c r="V56" s="24"/>
      <c r="W56" s="24"/>
      <c r="X56" s="121"/>
      <c r="Y56" s="121"/>
      <c r="Z56" s="121"/>
      <c r="AA56" s="121"/>
      <c r="AB56" s="121"/>
      <c r="AC56" s="121"/>
      <c r="AD56" s="121"/>
      <c r="AE56" s="136"/>
    </row>
    <row r="57" spans="1:33" s="162" customFormat="1" ht="15" customHeight="1" x14ac:dyDescent="0.2">
      <c r="A57" s="124"/>
      <c r="B57" s="124"/>
      <c r="C57" s="152"/>
      <c r="D57" s="153"/>
      <c r="E57" s="124"/>
      <c r="F57" s="24"/>
      <c r="G57" s="24"/>
      <c r="H57" s="24"/>
      <c r="I57" s="79"/>
      <c r="J57" s="124"/>
      <c r="K57" s="24"/>
      <c r="L57" s="24"/>
      <c r="M57" s="24"/>
      <c r="N57" s="124"/>
      <c r="O57" s="24"/>
      <c r="P57" s="24"/>
      <c r="Q57" s="24"/>
      <c r="R57" s="124"/>
      <c r="S57" s="124"/>
      <c r="T57" s="124"/>
      <c r="U57" s="24"/>
      <c r="V57" s="24"/>
      <c r="W57" s="24"/>
      <c r="X57" s="121"/>
      <c r="Y57" s="121"/>
      <c r="Z57" s="121"/>
      <c r="AA57" s="121"/>
      <c r="AB57" s="121"/>
      <c r="AC57" s="121"/>
      <c r="AD57" s="121"/>
      <c r="AE57" s="136"/>
    </row>
    <row r="58" spans="1:33" s="162" customFormat="1" ht="15" customHeight="1" x14ac:dyDescent="0.2">
      <c r="A58" s="124"/>
      <c r="B58" s="124"/>
      <c r="C58" s="152"/>
      <c r="D58" s="153"/>
      <c r="E58" s="124"/>
      <c r="F58" s="24"/>
      <c r="G58" s="24"/>
      <c r="H58" s="24"/>
      <c r="I58" s="79"/>
      <c r="J58" s="124"/>
      <c r="K58" s="24"/>
      <c r="L58" s="24"/>
      <c r="M58" s="24"/>
      <c r="N58" s="124"/>
      <c r="O58" s="24"/>
      <c r="P58" s="24"/>
      <c r="Q58" s="24"/>
      <c r="R58" s="124"/>
      <c r="S58" s="124"/>
      <c r="T58" s="124"/>
      <c r="U58" s="24"/>
      <c r="V58" s="24"/>
      <c r="W58" s="24"/>
      <c r="X58" s="121"/>
      <c r="Y58" s="121"/>
      <c r="Z58" s="121"/>
      <c r="AA58" s="121"/>
      <c r="AB58" s="121"/>
      <c r="AC58" s="121"/>
      <c r="AD58" s="121"/>
      <c r="AE58" s="136"/>
    </row>
    <row r="59" spans="1:33" s="162" customFormat="1" ht="15" customHeight="1" x14ac:dyDescent="0.2">
      <c r="A59" s="124"/>
      <c r="B59" s="124"/>
      <c r="C59" s="152"/>
      <c r="D59" s="153"/>
      <c r="E59" s="124"/>
      <c r="F59" s="24"/>
      <c r="G59" s="24"/>
      <c r="H59" s="24"/>
      <c r="I59" s="79"/>
      <c r="J59" s="124"/>
      <c r="K59" s="24"/>
      <c r="L59" s="24"/>
      <c r="M59" s="24"/>
      <c r="N59" s="124"/>
      <c r="O59" s="24"/>
      <c r="P59" s="24"/>
      <c r="Q59" s="24"/>
      <c r="R59" s="124"/>
      <c r="S59" s="124"/>
      <c r="T59" s="124"/>
      <c r="U59" s="24"/>
      <c r="V59" s="24"/>
      <c r="W59" s="24"/>
      <c r="X59" s="121"/>
      <c r="Y59" s="121"/>
      <c r="Z59" s="121"/>
      <c r="AA59" s="121"/>
      <c r="AB59" s="121"/>
      <c r="AC59" s="121"/>
      <c r="AD59" s="121"/>
      <c r="AE59" s="136"/>
    </row>
    <row r="60" spans="1:33" s="162" customFormat="1" ht="15" customHeight="1" x14ac:dyDescent="0.2">
      <c r="A60" s="124"/>
      <c r="B60" s="124"/>
      <c r="C60" s="152"/>
      <c r="D60" s="153"/>
      <c r="E60" s="124"/>
      <c r="F60" s="24"/>
      <c r="G60" s="24"/>
      <c r="H60" s="24"/>
      <c r="I60" s="79"/>
      <c r="J60" s="124"/>
      <c r="K60" s="24"/>
      <c r="L60" s="24"/>
      <c r="M60" s="24"/>
      <c r="N60" s="124"/>
      <c r="O60" s="24"/>
      <c r="P60" s="24"/>
      <c r="Q60" s="24"/>
      <c r="R60" s="124"/>
      <c r="S60" s="124"/>
      <c r="T60" s="124"/>
      <c r="U60" s="24"/>
      <c r="V60" s="24"/>
      <c r="W60" s="24"/>
      <c r="X60" s="121"/>
      <c r="Y60" s="121"/>
      <c r="Z60" s="121"/>
      <c r="AA60" s="121"/>
      <c r="AB60" s="121"/>
      <c r="AC60" s="121"/>
      <c r="AD60" s="121"/>
      <c r="AE60" s="136"/>
    </row>
    <row r="61" spans="1:33" ht="15" customHeight="1" x14ac:dyDescent="0.2"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G61" s="108"/>
    </row>
    <row r="62" spans="1:33" ht="15" customHeight="1" x14ac:dyDescent="0.2"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G62" s="108"/>
    </row>
    <row r="63" spans="1:33" ht="15" customHeight="1" x14ac:dyDescent="0.2"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G63" s="108"/>
    </row>
    <row r="64" spans="1:33" ht="15" customHeight="1" x14ac:dyDescent="0.2"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G64" s="108"/>
    </row>
    <row r="65" spans="21:33" s="84" customFormat="1" ht="15" customHeight="1" x14ac:dyDescent="0.2"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36"/>
      <c r="AF65" s="136"/>
      <c r="AG65" s="108"/>
    </row>
    <row r="66" spans="21:33" s="84" customFormat="1" ht="15" customHeight="1" x14ac:dyDescent="0.2"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36"/>
      <c r="AF66" s="136"/>
      <c r="AG66" s="108"/>
    </row>
    <row r="67" spans="21:33" s="84" customFormat="1" ht="15" customHeight="1" x14ac:dyDescent="0.2"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36"/>
      <c r="AF67" s="136"/>
      <c r="AG67" s="108"/>
    </row>
    <row r="68" spans="21:33" s="84" customFormat="1" ht="15" customHeight="1" x14ac:dyDescent="0.2"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36"/>
      <c r="AF68" s="136"/>
      <c r="AG68" s="108"/>
    </row>
    <row r="69" spans="21:33" s="84" customFormat="1" ht="15" customHeight="1" x14ac:dyDescent="0.2"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36"/>
      <c r="AF69" s="136"/>
      <c r="AG69" s="108"/>
    </row>
    <row r="70" spans="21:33" s="84" customFormat="1" ht="15" customHeight="1" x14ac:dyDescent="0.2"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36"/>
      <c r="AF70" s="136"/>
      <c r="AG70" s="108"/>
    </row>
    <row r="71" spans="21:33" s="84" customFormat="1" ht="15" customHeight="1" x14ac:dyDescent="0.2"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36"/>
      <c r="AF71" s="136"/>
      <c r="AG71" s="108"/>
    </row>
    <row r="72" spans="21:33" s="84" customFormat="1" ht="15" customHeight="1" x14ac:dyDescent="0.2"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  <c r="AE72" s="136"/>
      <c r="AF72" s="136"/>
      <c r="AG72" s="108"/>
    </row>
    <row r="73" spans="21:33" s="84" customFormat="1" ht="15" customHeight="1" x14ac:dyDescent="0.2"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36"/>
      <c r="AF73" s="136"/>
      <c r="AG73" s="108"/>
    </row>
    <row r="74" spans="21:33" s="84" customFormat="1" ht="15" customHeight="1" x14ac:dyDescent="0.2"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36"/>
      <c r="AF74" s="136"/>
      <c r="AG74" s="108"/>
    </row>
    <row r="75" spans="21:33" s="84" customFormat="1" ht="15" customHeight="1" x14ac:dyDescent="0.2"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36"/>
      <c r="AF75" s="136"/>
      <c r="AG75" s="108"/>
    </row>
    <row r="76" spans="21:33" s="84" customFormat="1" ht="15" customHeight="1" x14ac:dyDescent="0.2"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36"/>
      <c r="AF76" s="136"/>
      <c r="AG76" s="108"/>
    </row>
    <row r="77" spans="21:33" s="84" customFormat="1" ht="15" customHeight="1" x14ac:dyDescent="0.2"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36"/>
      <c r="AF77" s="136"/>
      <c r="AG77" s="108"/>
    </row>
    <row r="78" spans="21:33" s="84" customFormat="1" ht="15" customHeight="1" x14ac:dyDescent="0.2"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36"/>
      <c r="AF78" s="136"/>
      <c r="AG78" s="108"/>
    </row>
    <row r="79" spans="21:33" s="84" customFormat="1" ht="15" customHeight="1" x14ac:dyDescent="0.2"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36"/>
      <c r="AF79" s="136"/>
      <c r="AG79" s="108"/>
    </row>
    <row r="80" spans="21:33" s="84" customFormat="1" ht="15" customHeight="1" x14ac:dyDescent="0.2"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36"/>
      <c r="AF80" s="136"/>
      <c r="AG80" s="108"/>
    </row>
    <row r="81" spans="21:33" s="84" customFormat="1" ht="15" customHeight="1" x14ac:dyDescent="0.2"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36"/>
      <c r="AF81" s="136"/>
      <c r="AG81" s="108"/>
    </row>
    <row r="82" spans="21:33" s="84" customFormat="1" ht="15" customHeight="1" x14ac:dyDescent="0.2"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  <c r="AE82" s="136"/>
      <c r="AF82" s="136"/>
      <c r="AG82" s="108"/>
    </row>
    <row r="83" spans="21:33" s="84" customFormat="1" ht="15" customHeight="1" x14ac:dyDescent="0.2"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36"/>
      <c r="AF83" s="136"/>
      <c r="AG83" s="108"/>
    </row>
    <row r="84" spans="21:33" s="84" customFormat="1" ht="15" customHeight="1" x14ac:dyDescent="0.2"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36"/>
      <c r="AF84" s="136"/>
      <c r="AG84" s="108"/>
    </row>
    <row r="85" spans="21:33" s="84" customFormat="1" ht="15" customHeight="1" x14ac:dyDescent="0.2"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36"/>
      <c r="AF85" s="136"/>
      <c r="AG85" s="108"/>
    </row>
    <row r="86" spans="21:33" s="84" customFormat="1" ht="15" customHeight="1" x14ac:dyDescent="0.2"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36"/>
      <c r="AF86" s="136"/>
      <c r="AG86" s="108"/>
    </row>
    <row r="87" spans="21:33" s="84" customFormat="1" ht="15" customHeight="1" x14ac:dyDescent="0.2"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36"/>
      <c r="AF87" s="136"/>
      <c r="AG87" s="108"/>
    </row>
    <row r="88" spans="21:33" s="84" customFormat="1" ht="15" customHeight="1" x14ac:dyDescent="0.2"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36"/>
      <c r="AF88" s="136"/>
      <c r="AG88" s="108"/>
    </row>
    <row r="89" spans="21:33" s="84" customFormat="1" ht="15" customHeight="1" x14ac:dyDescent="0.2"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36"/>
      <c r="AF89" s="136"/>
      <c r="AG89" s="108"/>
    </row>
    <row r="90" spans="21:33" s="84" customFormat="1" ht="15" customHeight="1" x14ac:dyDescent="0.2"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36"/>
      <c r="AF90" s="136"/>
      <c r="AG90" s="108"/>
    </row>
    <row r="91" spans="21:33" s="84" customFormat="1" ht="15" customHeight="1" x14ac:dyDescent="0.2"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36"/>
      <c r="AF91" s="136"/>
      <c r="AG91" s="108"/>
    </row>
    <row r="92" spans="21:33" s="84" customFormat="1" ht="15" customHeight="1" x14ac:dyDescent="0.2"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36"/>
      <c r="AF92" s="136"/>
      <c r="AG92" s="108"/>
    </row>
    <row r="93" spans="21:33" s="84" customFormat="1" ht="15" customHeight="1" x14ac:dyDescent="0.2"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36"/>
      <c r="AF93" s="136"/>
      <c r="AG93" s="108"/>
    </row>
    <row r="94" spans="21:33" s="84" customFormat="1" ht="15" customHeight="1" x14ac:dyDescent="0.2"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  <c r="AE94" s="136"/>
      <c r="AF94" s="136"/>
      <c r="AG94" s="108"/>
    </row>
    <row r="95" spans="21:33" s="84" customFormat="1" ht="15" customHeight="1" x14ac:dyDescent="0.2"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36"/>
      <c r="AF95" s="136"/>
      <c r="AG95" s="108"/>
    </row>
    <row r="96" spans="21:33" s="84" customFormat="1" ht="15" customHeight="1" x14ac:dyDescent="0.2"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36"/>
      <c r="AF96" s="136"/>
      <c r="AG96" s="108"/>
    </row>
    <row r="97" spans="21:33" s="84" customFormat="1" ht="15" customHeight="1" x14ac:dyDescent="0.2"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36"/>
      <c r="AF97" s="136"/>
      <c r="AG97" s="108"/>
    </row>
    <row r="98" spans="21:33" s="84" customFormat="1" ht="15" customHeight="1" x14ac:dyDescent="0.2"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36"/>
      <c r="AF98" s="136"/>
      <c r="AG98" s="108"/>
    </row>
    <row r="99" spans="21:33" s="84" customFormat="1" ht="15" customHeight="1" x14ac:dyDescent="0.2"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36"/>
      <c r="AF99" s="136"/>
      <c r="AG99" s="108"/>
    </row>
    <row r="100" spans="21:33" s="84" customFormat="1" ht="15" customHeight="1" x14ac:dyDescent="0.2"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36"/>
      <c r="AF100" s="136"/>
      <c r="AG100" s="108"/>
    </row>
    <row r="101" spans="21:33" s="84" customFormat="1" ht="15" customHeight="1" x14ac:dyDescent="0.2"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36"/>
      <c r="AF101" s="136"/>
      <c r="AG101" s="108"/>
    </row>
    <row r="102" spans="21:33" s="84" customFormat="1" ht="15" customHeight="1" x14ac:dyDescent="0.2"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36"/>
      <c r="AF102" s="136"/>
      <c r="AG102" s="108"/>
    </row>
    <row r="103" spans="21:33" s="84" customFormat="1" ht="15" customHeight="1" x14ac:dyDescent="0.2"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36"/>
      <c r="AF103" s="136"/>
      <c r="AG103" s="108"/>
    </row>
    <row r="104" spans="21:33" s="84" customFormat="1" ht="15" customHeight="1" x14ac:dyDescent="0.2"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  <c r="AE104" s="136"/>
      <c r="AF104" s="136"/>
      <c r="AG104" s="108"/>
    </row>
    <row r="105" spans="21:33" s="84" customFormat="1" ht="15" customHeight="1" x14ac:dyDescent="0.2"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21"/>
      <c r="AE105" s="136"/>
      <c r="AF105" s="136"/>
      <c r="AG105" s="108"/>
    </row>
    <row r="106" spans="21:33" s="84" customFormat="1" ht="15" customHeight="1" x14ac:dyDescent="0.2">
      <c r="U106" s="121"/>
      <c r="V106" s="121"/>
      <c r="W106" s="121"/>
      <c r="X106" s="121"/>
      <c r="Y106" s="121"/>
      <c r="Z106" s="121"/>
      <c r="AA106" s="121"/>
      <c r="AB106" s="121"/>
      <c r="AC106" s="121"/>
      <c r="AD106" s="121"/>
      <c r="AE106" s="136"/>
      <c r="AF106" s="136"/>
      <c r="AG106" s="108"/>
    </row>
    <row r="107" spans="21:33" s="84" customFormat="1" ht="15" customHeight="1" x14ac:dyDescent="0.2"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  <c r="AE107" s="136"/>
      <c r="AF107" s="136"/>
      <c r="AG107" s="108"/>
    </row>
    <row r="108" spans="21:33" s="84" customFormat="1" ht="15" customHeight="1" x14ac:dyDescent="0.2"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36"/>
      <c r="AF108" s="136"/>
      <c r="AG108" s="108"/>
    </row>
    <row r="109" spans="21:33" s="84" customFormat="1" ht="15" customHeight="1" x14ac:dyDescent="0.2"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36"/>
      <c r="AF109" s="136"/>
      <c r="AG109" s="108"/>
    </row>
    <row r="110" spans="21:33" s="84" customFormat="1" ht="15" customHeight="1" x14ac:dyDescent="0.2"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36"/>
      <c r="AF110" s="136"/>
      <c r="AG110" s="108"/>
    </row>
    <row r="111" spans="21:33" s="84" customFormat="1" ht="15" customHeight="1" x14ac:dyDescent="0.2"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36"/>
      <c r="AF111" s="136"/>
      <c r="AG111" s="108"/>
    </row>
    <row r="112" spans="21:33" s="84" customFormat="1" ht="15" customHeight="1" x14ac:dyDescent="0.2"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36"/>
      <c r="AF112" s="136"/>
      <c r="AG112" s="108"/>
    </row>
    <row r="113" spans="21:33" s="84" customFormat="1" ht="15" customHeight="1" x14ac:dyDescent="0.2"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36"/>
      <c r="AF113" s="136"/>
      <c r="AG113" s="108"/>
    </row>
    <row r="114" spans="21:33" s="84" customFormat="1" ht="15" customHeight="1" x14ac:dyDescent="0.2"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36"/>
      <c r="AF114" s="136"/>
      <c r="AG114" s="108"/>
    </row>
    <row r="115" spans="21:33" s="84" customFormat="1" ht="15" customHeight="1" x14ac:dyDescent="0.2"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36"/>
      <c r="AF115" s="136"/>
      <c r="AG115" s="108"/>
    </row>
    <row r="116" spans="21:33" s="84" customFormat="1" ht="15" customHeight="1" x14ac:dyDescent="0.2"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36"/>
      <c r="AF116" s="136"/>
      <c r="AG116" s="108"/>
    </row>
    <row r="117" spans="21:33" s="84" customFormat="1" ht="15" customHeight="1" x14ac:dyDescent="0.2"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36"/>
      <c r="AF117" s="136"/>
      <c r="AG117" s="108"/>
    </row>
    <row r="118" spans="21:33" s="84" customFormat="1" ht="15" customHeight="1" x14ac:dyDescent="0.2"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36"/>
      <c r="AF118" s="136"/>
      <c r="AG118" s="108"/>
    </row>
    <row r="119" spans="21:33" s="84" customFormat="1" ht="15" customHeight="1" x14ac:dyDescent="0.2"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36"/>
      <c r="AF119" s="136"/>
      <c r="AG119" s="108"/>
    </row>
    <row r="120" spans="21:33" s="84" customFormat="1" ht="15" customHeight="1" x14ac:dyDescent="0.2"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36"/>
      <c r="AF120" s="136"/>
      <c r="AG120" s="108"/>
    </row>
    <row r="121" spans="21:33" s="84" customFormat="1" ht="15" customHeight="1" x14ac:dyDescent="0.2"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36"/>
      <c r="AF121" s="136"/>
      <c r="AG121" s="108"/>
    </row>
    <row r="122" spans="21:33" s="84" customFormat="1" ht="15" customHeight="1" x14ac:dyDescent="0.2"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36"/>
      <c r="AF122" s="136"/>
      <c r="AG122" s="108"/>
    </row>
    <row r="123" spans="21:33" s="84" customFormat="1" ht="15" customHeight="1" x14ac:dyDescent="0.2"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36"/>
      <c r="AF123" s="136"/>
      <c r="AG123" s="108"/>
    </row>
    <row r="124" spans="21:33" s="84" customFormat="1" ht="15" customHeight="1" x14ac:dyDescent="0.2"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36"/>
      <c r="AF124" s="136"/>
      <c r="AG124" s="108"/>
    </row>
    <row r="125" spans="21:33" s="84" customFormat="1" ht="15" customHeight="1" x14ac:dyDescent="0.2"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  <c r="AE125" s="136"/>
      <c r="AF125" s="136"/>
      <c r="AG125" s="108"/>
    </row>
    <row r="126" spans="21:33" s="84" customFormat="1" ht="15" customHeight="1" x14ac:dyDescent="0.2"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36"/>
      <c r="AF126" s="136"/>
      <c r="AG126" s="108"/>
    </row>
    <row r="127" spans="21:33" s="84" customFormat="1" ht="15" customHeight="1" x14ac:dyDescent="0.2"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  <c r="AE127" s="136"/>
      <c r="AF127" s="136"/>
      <c r="AG127" s="108"/>
    </row>
    <row r="128" spans="21:33" s="84" customFormat="1" ht="15" customHeight="1" x14ac:dyDescent="0.2"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36"/>
      <c r="AF128" s="136"/>
      <c r="AG128" s="108"/>
    </row>
    <row r="129" spans="21:33" s="84" customFormat="1" ht="15" customHeight="1" x14ac:dyDescent="0.2"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36"/>
      <c r="AF129" s="136"/>
      <c r="AG129" s="108"/>
    </row>
    <row r="130" spans="21:33" s="84" customFormat="1" ht="15" customHeight="1" x14ac:dyDescent="0.2"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36"/>
      <c r="AF130" s="136"/>
      <c r="AG130" s="108"/>
    </row>
    <row r="131" spans="21:33" s="84" customFormat="1" ht="15" customHeight="1" x14ac:dyDescent="0.2"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36"/>
      <c r="AF131" s="136"/>
      <c r="AG131" s="108"/>
    </row>
    <row r="132" spans="21:33" s="84" customFormat="1" ht="15" customHeight="1" x14ac:dyDescent="0.2"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36"/>
      <c r="AF132" s="136"/>
      <c r="AG132" s="108"/>
    </row>
    <row r="133" spans="21:33" s="84" customFormat="1" ht="15" customHeight="1" x14ac:dyDescent="0.2"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36"/>
      <c r="AF133" s="136"/>
      <c r="AG133" s="108"/>
    </row>
    <row r="134" spans="21:33" s="84" customFormat="1" ht="15" customHeight="1" x14ac:dyDescent="0.2"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36"/>
      <c r="AF134" s="136"/>
      <c r="AG134" s="108"/>
    </row>
    <row r="135" spans="21:33" s="84" customFormat="1" ht="15" customHeight="1" x14ac:dyDescent="0.2"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36"/>
      <c r="AF135" s="136"/>
      <c r="AG135" s="108"/>
    </row>
    <row r="136" spans="21:33" s="84" customFormat="1" ht="15" customHeight="1" x14ac:dyDescent="0.2"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36"/>
      <c r="AF136" s="136"/>
      <c r="AG136" s="108"/>
    </row>
    <row r="137" spans="21:33" s="84" customFormat="1" ht="15" customHeight="1" x14ac:dyDescent="0.2"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36"/>
      <c r="AF137" s="136"/>
      <c r="AG137" s="108"/>
    </row>
    <row r="138" spans="21:33" s="84" customFormat="1" ht="15" customHeight="1" x14ac:dyDescent="0.2"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36"/>
      <c r="AF138" s="136"/>
      <c r="AG138" s="108"/>
    </row>
    <row r="139" spans="21:33" s="84" customFormat="1" ht="15" customHeight="1" x14ac:dyDescent="0.2"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36"/>
      <c r="AF139" s="136"/>
      <c r="AG139" s="108"/>
    </row>
    <row r="140" spans="21:33" s="84" customFormat="1" ht="15" customHeight="1" x14ac:dyDescent="0.2"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36"/>
      <c r="AF140" s="136"/>
      <c r="AG140" s="108"/>
    </row>
    <row r="141" spans="21:33" s="84" customFormat="1" ht="15" customHeight="1" x14ac:dyDescent="0.2"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36"/>
      <c r="AF141" s="136"/>
      <c r="AG141" s="108"/>
    </row>
    <row r="142" spans="21:33" s="84" customFormat="1" ht="15" customHeight="1" x14ac:dyDescent="0.2"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36"/>
      <c r="AF142" s="136"/>
      <c r="AG142" s="108"/>
    </row>
    <row r="143" spans="21:33" s="84" customFormat="1" ht="15" customHeight="1" x14ac:dyDescent="0.2"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36"/>
      <c r="AF143" s="136"/>
      <c r="AG143" s="108"/>
    </row>
    <row r="144" spans="21:33" s="84" customFormat="1" ht="15" customHeight="1" x14ac:dyDescent="0.2"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36"/>
      <c r="AF144" s="136"/>
      <c r="AG144" s="108"/>
    </row>
    <row r="145" spans="21:33" s="84" customFormat="1" ht="15" customHeight="1" x14ac:dyDescent="0.2"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36"/>
      <c r="AF145" s="136"/>
      <c r="AG145" s="108"/>
    </row>
    <row r="146" spans="21:33" s="84" customFormat="1" ht="15" customHeight="1" x14ac:dyDescent="0.2"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  <c r="AE146" s="136"/>
      <c r="AF146" s="136"/>
      <c r="AG146" s="108"/>
    </row>
    <row r="147" spans="21:33" s="84" customFormat="1" ht="15" customHeight="1" x14ac:dyDescent="0.2"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36"/>
      <c r="AF147" s="136"/>
      <c r="AG147" s="108"/>
    </row>
    <row r="148" spans="21:33" s="84" customFormat="1" ht="15" customHeight="1" x14ac:dyDescent="0.2"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36"/>
      <c r="AF148" s="136"/>
      <c r="AG148" s="108"/>
    </row>
    <row r="149" spans="21:33" s="84" customFormat="1" ht="15" customHeight="1" x14ac:dyDescent="0.2"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36"/>
      <c r="AF149" s="136"/>
      <c r="AG149" s="108"/>
    </row>
    <row r="150" spans="21:33" s="84" customFormat="1" ht="15" customHeight="1" x14ac:dyDescent="0.2"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36"/>
      <c r="AF150" s="136"/>
      <c r="AG150" s="108"/>
    </row>
    <row r="151" spans="21:33" s="84" customFormat="1" ht="15" customHeight="1" x14ac:dyDescent="0.2"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36"/>
      <c r="AF151" s="136"/>
      <c r="AG151" s="108"/>
    </row>
    <row r="152" spans="21:33" s="84" customFormat="1" ht="15" customHeight="1" x14ac:dyDescent="0.2"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36"/>
      <c r="AF152" s="136"/>
      <c r="AG152" s="108"/>
    </row>
    <row r="153" spans="21:33" s="84" customFormat="1" ht="15" customHeight="1" x14ac:dyDescent="0.2"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36"/>
      <c r="AF153" s="136"/>
      <c r="AG153" s="108"/>
    </row>
    <row r="154" spans="21:33" s="84" customFormat="1" ht="15" customHeight="1" x14ac:dyDescent="0.2"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36"/>
      <c r="AF154" s="136"/>
      <c r="AG154" s="108"/>
    </row>
    <row r="155" spans="21:33" s="84" customFormat="1" ht="15" customHeight="1" x14ac:dyDescent="0.2"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36"/>
      <c r="AF155" s="136"/>
      <c r="AG155" s="108"/>
    </row>
    <row r="156" spans="21:33" s="84" customFormat="1" ht="15" customHeight="1" x14ac:dyDescent="0.2"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36"/>
      <c r="AF156" s="136"/>
      <c r="AG156" s="108"/>
    </row>
    <row r="157" spans="21:33" s="84" customFormat="1" ht="15" customHeight="1" x14ac:dyDescent="0.2"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36"/>
      <c r="AF157" s="136"/>
      <c r="AG157" s="108"/>
    </row>
    <row r="158" spans="21:33" s="84" customFormat="1" ht="15" customHeight="1" x14ac:dyDescent="0.2"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36"/>
      <c r="AF158" s="136"/>
      <c r="AG158" s="108"/>
    </row>
    <row r="159" spans="21:33" s="84" customFormat="1" ht="15" customHeight="1" x14ac:dyDescent="0.2"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36"/>
      <c r="AF159" s="136"/>
      <c r="AG159" s="108"/>
    </row>
    <row r="160" spans="21:33" s="84" customFormat="1" ht="15" customHeight="1" x14ac:dyDescent="0.2"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36"/>
      <c r="AF160" s="136"/>
      <c r="AG160" s="108"/>
    </row>
    <row r="161" spans="21:33" s="84" customFormat="1" ht="15" customHeight="1" x14ac:dyDescent="0.2"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36"/>
      <c r="AF161" s="136"/>
      <c r="AG161" s="108"/>
    </row>
    <row r="162" spans="21:33" s="84" customFormat="1" ht="15" customHeight="1" x14ac:dyDescent="0.2"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36"/>
      <c r="AF162" s="136"/>
      <c r="AG162" s="108"/>
    </row>
    <row r="163" spans="21:33" s="84" customFormat="1" ht="15" customHeight="1" x14ac:dyDescent="0.2"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36"/>
      <c r="AF163" s="136"/>
      <c r="AG163" s="108"/>
    </row>
    <row r="164" spans="21:33" s="84" customFormat="1" ht="15" customHeight="1" x14ac:dyDescent="0.2"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36"/>
      <c r="AF164" s="136"/>
      <c r="AG164" s="108"/>
    </row>
    <row r="165" spans="21:33" s="84" customFormat="1" ht="15" customHeight="1" x14ac:dyDescent="0.2"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36"/>
      <c r="AF165" s="136"/>
      <c r="AG165" s="108"/>
    </row>
    <row r="166" spans="21:33" s="84" customFormat="1" ht="15" customHeight="1" x14ac:dyDescent="0.2"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36"/>
      <c r="AF166" s="136"/>
      <c r="AG166" s="108"/>
    </row>
    <row r="167" spans="21:33" s="84" customFormat="1" ht="15" customHeight="1" x14ac:dyDescent="0.2"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36"/>
      <c r="AF167" s="136"/>
      <c r="AG167" s="108"/>
    </row>
    <row r="168" spans="21:33" s="84" customFormat="1" ht="15" customHeight="1" x14ac:dyDescent="0.2"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36"/>
      <c r="AF168" s="136"/>
      <c r="AG168" s="108"/>
    </row>
    <row r="169" spans="21:33" s="84" customFormat="1" ht="15" customHeight="1" x14ac:dyDescent="0.2"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36"/>
      <c r="AF169" s="136"/>
      <c r="AG169" s="108"/>
    </row>
    <row r="170" spans="21:33" s="84" customFormat="1" ht="15" customHeight="1" x14ac:dyDescent="0.2"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36"/>
      <c r="AF170" s="136"/>
      <c r="AG170" s="108"/>
    </row>
    <row r="171" spans="21:33" s="84" customFormat="1" ht="15" customHeight="1" x14ac:dyDescent="0.2"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36"/>
      <c r="AF171" s="136"/>
      <c r="AG171" s="108"/>
    </row>
    <row r="172" spans="21:33" s="84" customFormat="1" ht="15" customHeight="1" x14ac:dyDescent="0.2"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36"/>
      <c r="AF172" s="136"/>
      <c r="AG172" s="108"/>
    </row>
    <row r="173" spans="21:33" s="84" customFormat="1" ht="15" customHeight="1" x14ac:dyDescent="0.2"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36"/>
      <c r="AF173" s="136"/>
      <c r="AG173" s="108"/>
    </row>
    <row r="174" spans="21:33" s="84" customFormat="1" ht="15" customHeight="1" x14ac:dyDescent="0.2"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36"/>
      <c r="AF174" s="136"/>
      <c r="AG174" s="108"/>
    </row>
    <row r="175" spans="21:33" s="84" customFormat="1" ht="15" customHeight="1" x14ac:dyDescent="0.2"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36"/>
      <c r="AF175" s="136"/>
      <c r="AG175" s="108"/>
    </row>
    <row r="176" spans="21:33" s="84" customFormat="1" ht="15" customHeight="1" x14ac:dyDescent="0.2"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36"/>
      <c r="AF176" s="136"/>
      <c r="AG176" s="108"/>
    </row>
    <row r="177" spans="21:33" s="84" customFormat="1" ht="15" customHeight="1" x14ac:dyDescent="0.2"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36"/>
      <c r="AF177" s="136"/>
      <c r="AG177" s="108"/>
    </row>
    <row r="178" spans="21:33" s="84" customFormat="1" ht="15" customHeight="1" x14ac:dyDescent="0.2"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36"/>
      <c r="AF178" s="136"/>
      <c r="AG178" s="108"/>
    </row>
    <row r="179" spans="21:33" s="84" customFormat="1" ht="15" customHeight="1" x14ac:dyDescent="0.2"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36"/>
      <c r="AF179" s="136"/>
      <c r="AG179" s="108"/>
    </row>
    <row r="180" spans="21:33" s="84" customFormat="1" ht="15" customHeight="1" x14ac:dyDescent="0.2"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36"/>
      <c r="AF180" s="136"/>
      <c r="AG180" s="108"/>
    </row>
    <row r="181" spans="21:33" s="84" customFormat="1" ht="15" customHeight="1" x14ac:dyDescent="0.2"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36"/>
      <c r="AF181" s="136"/>
      <c r="AG181" s="108"/>
    </row>
    <row r="182" spans="21:33" s="84" customFormat="1" ht="15" customHeight="1" x14ac:dyDescent="0.2"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36"/>
      <c r="AF182" s="136"/>
      <c r="AG182" s="108"/>
    </row>
    <row r="183" spans="21:33" s="84" customFormat="1" ht="15" customHeight="1" x14ac:dyDescent="0.2"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36"/>
      <c r="AF183" s="136"/>
      <c r="AG183" s="108"/>
    </row>
    <row r="184" spans="21:33" s="84" customFormat="1" ht="15" customHeight="1" x14ac:dyDescent="0.2"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36"/>
      <c r="AF184" s="136"/>
      <c r="AG184" s="108"/>
    </row>
    <row r="185" spans="21:33" s="84" customFormat="1" ht="15" customHeight="1" x14ac:dyDescent="0.2"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36"/>
      <c r="AF185" s="136"/>
      <c r="AG185" s="108"/>
    </row>
    <row r="186" spans="21:33" s="84" customFormat="1" ht="15" customHeight="1" x14ac:dyDescent="0.2"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36"/>
      <c r="AF186" s="136"/>
      <c r="AG186" s="108"/>
    </row>
    <row r="187" spans="21:33" s="84" customFormat="1" ht="15" customHeight="1" x14ac:dyDescent="0.2"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36"/>
      <c r="AF187" s="136"/>
      <c r="AG187" s="108"/>
    </row>
    <row r="188" spans="21:33" s="84" customFormat="1" ht="15" customHeight="1" x14ac:dyDescent="0.2"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36"/>
      <c r="AF188" s="136"/>
      <c r="AG188" s="108"/>
    </row>
    <row r="189" spans="21:33" s="84" customFormat="1" ht="15" customHeight="1" x14ac:dyDescent="0.2"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36"/>
      <c r="AF189" s="136"/>
      <c r="AG189" s="108"/>
    </row>
    <row r="190" spans="21:33" s="84" customFormat="1" ht="15" customHeight="1" x14ac:dyDescent="0.2">
      <c r="U190" s="121"/>
      <c r="V190" s="121"/>
      <c r="W190" s="121"/>
      <c r="X190" s="136"/>
      <c r="Y190" s="136"/>
      <c r="Z190" s="136"/>
      <c r="AA190" s="136"/>
      <c r="AB190" s="136"/>
      <c r="AC190" s="136"/>
      <c r="AD190" s="136"/>
      <c r="AE190" s="136"/>
      <c r="AF190" s="136"/>
      <c r="AG190" s="108"/>
    </row>
    <row r="191" spans="21:33" s="84" customFormat="1" ht="15" customHeight="1" x14ac:dyDescent="0.25">
      <c r="U191" s="166"/>
      <c r="V191" s="136"/>
      <c r="W191" s="136"/>
      <c r="X191" s="136"/>
      <c r="Y191" s="136"/>
      <c r="Z191" s="136"/>
      <c r="AA191" s="136"/>
      <c r="AB191" s="136"/>
      <c r="AC191" s="136"/>
      <c r="AD191" s="136"/>
      <c r="AE191" s="136"/>
      <c r="AF191" s="136"/>
      <c r="AG191" s="108"/>
    </row>
    <row r="192" spans="21:33" s="84" customFormat="1" ht="15" customHeight="1" x14ac:dyDescent="0.25">
      <c r="U192" s="166"/>
      <c r="V192" s="136"/>
      <c r="W192" s="136"/>
      <c r="X192" s="136"/>
      <c r="Y192" s="136"/>
      <c r="Z192" s="136"/>
      <c r="AA192" s="136"/>
      <c r="AB192" s="136"/>
      <c r="AC192" s="136"/>
      <c r="AD192" s="136"/>
      <c r="AE192" s="136"/>
      <c r="AF192" s="136"/>
      <c r="AG192" s="108"/>
    </row>
    <row r="193" spans="33:33" s="84" customFormat="1" ht="15" customHeight="1" x14ac:dyDescent="0.2">
      <c r="AG193" s="108"/>
    </row>
    <row r="194" spans="33:33" s="84" customFormat="1" ht="15" customHeight="1" x14ac:dyDescent="0.2">
      <c r="AG194" s="108"/>
    </row>
    <row r="195" spans="33:33" s="84" customFormat="1" ht="15" customHeight="1" x14ac:dyDescent="0.2">
      <c r="AG195" s="108"/>
    </row>
    <row r="196" spans="33:33" s="84" customFormat="1" ht="15" customHeight="1" x14ac:dyDescent="0.2">
      <c r="AG196" s="108"/>
    </row>
    <row r="197" spans="33:33" s="84" customFormat="1" ht="15" customHeight="1" x14ac:dyDescent="0.2">
      <c r="AG197" s="108"/>
    </row>
    <row r="198" spans="33:33" s="84" customFormat="1" ht="15" customHeight="1" x14ac:dyDescent="0.2">
      <c r="AG198" s="108"/>
    </row>
    <row r="199" spans="33:33" s="84" customFormat="1" ht="15" customHeight="1" x14ac:dyDescent="0.2">
      <c r="AG199" s="108"/>
    </row>
    <row r="200" spans="33:33" s="84" customFormat="1" ht="15" customHeight="1" x14ac:dyDescent="0.2">
      <c r="AG200" s="108"/>
    </row>
    <row r="201" spans="33:33" s="84" customFormat="1" ht="15" customHeight="1" x14ac:dyDescent="0.2">
      <c r="AG201" s="108"/>
    </row>
    <row r="202" spans="33:33" s="84" customFormat="1" ht="15" customHeight="1" x14ac:dyDescent="0.2">
      <c r="AG202" s="108"/>
    </row>
    <row r="203" spans="33:33" s="84" customFormat="1" ht="15" customHeight="1" x14ac:dyDescent="0.2">
      <c r="AG203" s="108"/>
    </row>
    <row r="204" spans="33:33" s="84" customFormat="1" ht="15" customHeight="1" x14ac:dyDescent="0.2">
      <c r="AG204" s="108"/>
    </row>
    <row r="205" spans="33:33" s="84" customFormat="1" ht="15" customHeight="1" x14ac:dyDescent="0.2">
      <c r="AG205" s="108"/>
    </row>
    <row r="206" spans="33:33" s="84" customFormat="1" ht="15" customHeight="1" x14ac:dyDescent="0.2">
      <c r="AG206" s="108"/>
    </row>
    <row r="207" spans="33:33" s="84" customFormat="1" ht="15" customHeight="1" x14ac:dyDescent="0.2">
      <c r="AG207" s="108"/>
    </row>
    <row r="208" spans="33:33" s="84" customFormat="1" ht="15" customHeight="1" x14ac:dyDescent="0.2">
      <c r="AG208" s="108"/>
    </row>
    <row r="209" spans="33:33" s="84" customFormat="1" ht="15" customHeight="1" x14ac:dyDescent="0.2">
      <c r="AG209" s="108"/>
    </row>
    <row r="210" spans="33:33" s="84" customFormat="1" ht="15" customHeight="1" x14ac:dyDescent="0.2">
      <c r="AG210" s="108"/>
    </row>
    <row r="211" spans="33:33" s="84" customFormat="1" ht="15" customHeight="1" x14ac:dyDescent="0.2">
      <c r="AG211" s="108"/>
    </row>
    <row r="212" spans="33:33" s="84" customFormat="1" ht="15" customHeight="1" x14ac:dyDescent="0.2">
      <c r="AG212" s="108"/>
    </row>
    <row r="213" spans="33:33" s="84" customFormat="1" ht="15" customHeight="1" x14ac:dyDescent="0.2">
      <c r="AG213" s="108"/>
    </row>
    <row r="214" spans="33:33" s="84" customFormat="1" ht="15" customHeight="1" x14ac:dyDescent="0.2">
      <c r="AG214" s="108"/>
    </row>
    <row r="215" spans="33:33" s="84" customFormat="1" ht="15" customHeight="1" x14ac:dyDescent="0.2">
      <c r="AG215" s="108"/>
    </row>
    <row r="216" spans="33:33" s="84" customFormat="1" ht="15" customHeight="1" x14ac:dyDescent="0.2">
      <c r="AG216" s="108"/>
    </row>
    <row r="217" spans="33:33" s="84" customFormat="1" ht="15" customHeight="1" x14ac:dyDescent="0.2">
      <c r="AG217" s="108"/>
    </row>
    <row r="218" spans="33:33" s="84" customFormat="1" ht="15" customHeight="1" x14ac:dyDescent="0.2">
      <c r="AG218" s="108"/>
    </row>
    <row r="219" spans="33:33" s="84" customFormat="1" ht="15" customHeight="1" x14ac:dyDescent="0.2">
      <c r="AG219" s="108"/>
    </row>
    <row r="220" spans="33:33" s="84" customFormat="1" ht="15" customHeight="1" x14ac:dyDescent="0.2">
      <c r="AG220" s="108"/>
    </row>
    <row r="221" spans="33:33" s="84" customFormat="1" ht="15" customHeight="1" x14ac:dyDescent="0.2">
      <c r="AG221" s="108"/>
    </row>
    <row r="222" spans="33:33" s="84" customFormat="1" ht="15" customHeight="1" x14ac:dyDescent="0.2">
      <c r="AG222" s="108"/>
    </row>
    <row r="223" spans="33:33" s="84" customFormat="1" ht="15" customHeight="1" x14ac:dyDescent="0.2">
      <c r="AG223" s="108"/>
    </row>
    <row r="224" spans="33:33" s="84" customFormat="1" ht="15" customHeight="1" x14ac:dyDescent="0.2">
      <c r="AG224" s="108"/>
    </row>
    <row r="225" spans="33:33" s="84" customFormat="1" ht="15" customHeight="1" x14ac:dyDescent="0.2">
      <c r="AG225" s="108"/>
    </row>
    <row r="226" spans="33:33" s="84" customFormat="1" ht="15" customHeight="1" x14ac:dyDescent="0.2">
      <c r="AG226" s="108"/>
    </row>
    <row r="227" spans="33:33" s="84" customFormat="1" ht="15" customHeight="1" x14ac:dyDescent="0.2">
      <c r="AG227" s="108"/>
    </row>
    <row r="228" spans="33:33" s="84" customFormat="1" ht="15" customHeight="1" x14ac:dyDescent="0.2">
      <c r="AG228" s="108"/>
    </row>
    <row r="229" spans="33:33" s="84" customFormat="1" ht="15" customHeight="1" x14ac:dyDescent="0.2">
      <c r="AG229" s="108"/>
    </row>
    <row r="230" spans="33:33" s="84" customFormat="1" ht="15" customHeight="1" x14ac:dyDescent="0.2">
      <c r="AG230" s="108"/>
    </row>
    <row r="231" spans="33:33" s="84" customFormat="1" ht="15" customHeight="1" x14ac:dyDescent="0.2">
      <c r="AG231" s="108"/>
    </row>
    <row r="232" spans="33:33" s="84" customFormat="1" ht="15" customHeight="1" x14ac:dyDescent="0.2">
      <c r="AG232" s="108"/>
    </row>
    <row r="233" spans="33:33" s="84" customFormat="1" ht="15" customHeight="1" x14ac:dyDescent="0.2">
      <c r="AG233" s="108"/>
    </row>
    <row r="234" spans="33:33" s="84" customFormat="1" ht="15" customHeight="1" x14ac:dyDescent="0.2">
      <c r="AG234" s="108"/>
    </row>
    <row r="235" spans="33:33" s="84" customFormat="1" ht="15" customHeight="1" x14ac:dyDescent="0.2">
      <c r="AG235" s="108"/>
    </row>
    <row r="236" spans="33:33" s="84" customFormat="1" ht="15" customHeight="1" x14ac:dyDescent="0.2">
      <c r="AG236" s="108"/>
    </row>
    <row r="237" spans="33:33" s="84" customFormat="1" ht="15" customHeight="1" x14ac:dyDescent="0.2">
      <c r="AG237" s="108"/>
    </row>
    <row r="238" spans="33:33" s="84" customFormat="1" ht="15" customHeight="1" x14ac:dyDescent="0.2">
      <c r="AG238" s="108"/>
    </row>
    <row r="239" spans="33:33" s="84" customFormat="1" ht="15" customHeight="1" x14ac:dyDescent="0.2">
      <c r="AG239" s="108"/>
    </row>
    <row r="240" spans="33:33" s="84" customFormat="1" ht="15" customHeight="1" x14ac:dyDescent="0.2">
      <c r="AG240" s="108"/>
    </row>
    <row r="241" spans="33:33" s="84" customFormat="1" ht="15" customHeight="1" x14ac:dyDescent="0.2">
      <c r="AG241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2019-01-14T16:52:09Z</dcterms:modified>
</cp:coreProperties>
</file>