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O16" i="2"/>
  <c r="O15" i="2"/>
  <c r="N15" i="2"/>
  <c r="M15" i="2"/>
  <c r="L15" i="2"/>
  <c r="K15" i="2"/>
  <c r="AS12" i="2"/>
  <c r="AQ12" i="2"/>
  <c r="AP12" i="2"/>
  <c r="AO12" i="2"/>
  <c r="AN12" i="2"/>
  <c r="AM12" i="2"/>
  <c r="AG12" i="2"/>
  <c r="K17" i="2" s="1"/>
  <c r="AE12" i="2"/>
  <c r="I17" i="2" s="1"/>
  <c r="AD12" i="2"/>
  <c r="H17" i="2" s="1"/>
  <c r="AC12" i="2"/>
  <c r="G17" i="2" s="1"/>
  <c r="AB12" i="2"/>
  <c r="F17" i="2" s="1"/>
  <c r="AA12" i="2"/>
  <c r="E17" i="2" s="1"/>
  <c r="W12" i="2"/>
  <c r="U12" i="2"/>
  <c r="T12" i="2"/>
  <c r="S12" i="2"/>
  <c r="R12" i="2"/>
  <c r="Q12" i="2"/>
  <c r="K12" i="2"/>
  <c r="K16" i="2" s="1"/>
  <c r="I12" i="2"/>
  <c r="I16" i="2" s="1"/>
  <c r="H12" i="2"/>
  <c r="H16" i="2" s="1"/>
  <c r="G12" i="2"/>
  <c r="G16" i="2" s="1"/>
  <c r="G18" i="2" s="1"/>
  <c r="F12" i="2"/>
  <c r="F16" i="2" s="1"/>
  <c r="E12" i="2"/>
  <c r="E16" i="2" s="1"/>
  <c r="E18" i="2" s="1"/>
  <c r="K18" i="2" l="1"/>
  <c r="H18" i="2"/>
  <c r="I18" i="2"/>
  <c r="O17" i="2"/>
  <c r="M18" i="2"/>
  <c r="N17" i="2"/>
  <c r="N16" i="2"/>
  <c r="M17" i="2"/>
  <c r="M16" i="2"/>
  <c r="F18" i="2"/>
  <c r="L16" i="2"/>
  <c r="L17" i="2"/>
  <c r="N18" i="2" l="1"/>
  <c r="L18" i="2"/>
  <c r="AB13" i="1" l="1"/>
  <c r="AA13" i="1"/>
  <c r="Z13" i="1"/>
  <c r="Y13" i="1"/>
  <c r="X13" i="1"/>
  <c r="W13" i="1"/>
  <c r="T13" i="1"/>
  <c r="S13" i="1"/>
  <c r="R13" i="1"/>
  <c r="Q13" i="1"/>
  <c r="P13" i="1"/>
</calcChain>
</file>

<file path=xl/sharedStrings.xml><?xml version="1.0" encoding="utf-8"?>
<sst xmlns="http://schemas.openxmlformats.org/spreadsheetml/2006/main" count="189" uniqueCount="85">
  <si>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</si>
  <si>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</si>
  <si>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</si>
  <si>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</si>
  <si>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</si>
  <si>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</si>
  <si>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</si>
  <si>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</si>
  <si>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</si>
  <si>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</si>
  <si>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</si>
  <si>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</si>
  <si>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</si>
  <si>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</si>
  <si>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</si>
  <si>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</si>
  <si>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</si>
  <si>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</si>
  <si>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</si>
  <si>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</si>
  <si>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</si>
  <si>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</si>
  <si>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</si>
  <si>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</si>
  <si>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</si>
  <si>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</si>
  <si>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</si>
  <si>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</si>
  <si>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</si>
  <si>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</si>
  <si>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</si>
  <si>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</si>
  <si>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</si>
  <si>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</si>
  <si>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Risto Lilli</t>
  </si>
  <si>
    <t>12.</t>
  </si>
  <si>
    <t>VM</t>
  </si>
  <si>
    <t>14.</t>
  </si>
  <si>
    <t>05.05. 1991  Kiri - VM  2-2</t>
  </si>
  <si>
    <t xml:space="preserve">  24 v   5 kk   5 pv</t>
  </si>
  <si>
    <t>19.05. 1991  VM - SiiPe  7-2</t>
  </si>
  <si>
    <t>4.  ottelu</t>
  </si>
  <si>
    <t xml:space="preserve">  24 v   5 kk 19 pv</t>
  </si>
  <si>
    <t>21.05. 1991  VM - Lippo  4-3</t>
  </si>
  <si>
    <t>5.  ottelu</t>
  </si>
  <si>
    <t xml:space="preserve">  24 v   5 kk 21 pv</t>
  </si>
  <si>
    <t>23.  ottelu</t>
  </si>
  <si>
    <t>01.08. 1991  VM - Tahko  4-5</t>
  </si>
  <si>
    <t xml:space="preserve">  24 v   8 kk   1 pv</t>
  </si>
  <si>
    <t>9.</t>
  </si>
  <si>
    <t>NJ</t>
  </si>
  <si>
    <t>ykköspesis</t>
  </si>
  <si>
    <t>8.</t>
  </si>
  <si>
    <t>10.</t>
  </si>
  <si>
    <t>Seurat</t>
  </si>
  <si>
    <t>NJ = Nurmon Jymy  (1925)</t>
  </si>
  <si>
    <t>VM = Vaasan Maila  (1933)</t>
  </si>
  <si>
    <t>31.12.1966</t>
  </si>
  <si>
    <t>KoU</t>
  </si>
  <si>
    <t>suomensarja</t>
  </si>
  <si>
    <t>KoU = Koskenkorvan Urheilijat  (1945)</t>
  </si>
  <si>
    <t>YJ</t>
  </si>
  <si>
    <t>YJ = Ylihärmän Junkkarit  (1908)</t>
  </si>
  <si>
    <t>YKKÖSPESIS</t>
  </si>
  <si>
    <t>11.</t>
  </si>
  <si>
    <t>2.</t>
  </si>
  <si>
    <t>ykkössarja</t>
  </si>
  <si>
    <t>4.</t>
  </si>
  <si>
    <t>3.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</si>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</sst>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165" fontId="3" fillId="6" borderId="1" xfId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6" borderId="1" xfId="0" applyFont="1" applyFill="1" applyBorder="1" applyAlignment="1"/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165" fontId="3" fillId="8" borderId="1" xfId="1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6" borderId="4" xfId="0" applyFont="1" applyFill="1" applyBorder="1"/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3" xfId="0" applyFont="1" applyFill="1" applyBorder="1" applyAlignment="1">
      <alignment horizontal="left"/>
    </xf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3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8" customWidth="1"/>
    <col min="16" max="20" width="5.7109375" style="77" customWidth="1"/>
    <col min="21" max="21" width="8.7109375" style="77" customWidth="1"/>
    <col min="22" max="22" width="0.7109375" style="28" customWidth="1"/>
    <col min="23" max="27" width="5.7109375" style="77" customWidth="1"/>
    <col min="28" max="28" width="8.7109375" style="77" customWidth="1"/>
    <col min="29" max="29" width="0.7109375" style="28" customWidth="1"/>
    <col min="30" max="35" width="5.7109375" style="77" customWidth="1"/>
    <col min="36" max="36" width="91.855468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57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91"/>
      <c r="W2" s="22" t="s">
        <v>16</v>
      </c>
      <c r="X2" s="14"/>
      <c r="Y2" s="14"/>
      <c r="Z2" s="14"/>
      <c r="AA2" s="14"/>
      <c r="AB2" s="14"/>
      <c r="AC2" s="91"/>
      <c r="AD2" s="22" t="s">
        <v>69</v>
      </c>
      <c r="AE2" s="14"/>
      <c r="AF2" s="14"/>
      <c r="AG2" s="20"/>
      <c r="AH2" s="14" t="s">
        <v>70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80">
        <v>1987</v>
      </c>
      <c r="C4" s="80" t="s">
        <v>67</v>
      </c>
      <c r="D4" s="81" t="s">
        <v>61</v>
      </c>
      <c r="E4" s="80"/>
      <c r="F4" s="82" t="s">
        <v>59</v>
      </c>
      <c r="G4" s="83"/>
      <c r="H4" s="84"/>
      <c r="I4" s="80"/>
      <c r="J4" s="80"/>
      <c r="K4" s="80"/>
      <c r="L4" s="80"/>
      <c r="M4" s="80"/>
      <c r="N4" s="85"/>
      <c r="O4" s="28"/>
      <c r="P4" s="25"/>
      <c r="Q4" s="25"/>
      <c r="R4" s="25"/>
      <c r="S4" s="25"/>
      <c r="T4" s="25"/>
      <c r="U4" s="25"/>
      <c r="V4" s="28"/>
      <c r="W4" s="35"/>
      <c r="X4" s="35"/>
      <c r="Y4" s="35"/>
      <c r="Z4" s="35"/>
      <c r="AA4" s="35"/>
      <c r="AB4" s="67"/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80">
        <v>1988</v>
      </c>
      <c r="C5" s="80" t="s">
        <v>68</v>
      </c>
      <c r="D5" s="81" t="s">
        <v>61</v>
      </c>
      <c r="E5" s="80"/>
      <c r="F5" s="82" t="s">
        <v>59</v>
      </c>
      <c r="G5" s="83"/>
      <c r="H5" s="84"/>
      <c r="I5" s="80"/>
      <c r="J5" s="80"/>
      <c r="K5" s="80"/>
      <c r="L5" s="80"/>
      <c r="M5" s="80"/>
      <c r="N5" s="85"/>
      <c r="O5" s="24"/>
      <c r="P5" s="25"/>
      <c r="Q5" s="25"/>
      <c r="R5" s="25"/>
      <c r="S5" s="25"/>
      <c r="T5" s="25"/>
      <c r="U5" s="25"/>
      <c r="V5" s="24"/>
      <c r="W5" s="35"/>
      <c r="X5" s="35"/>
      <c r="Y5" s="35"/>
      <c r="Z5" s="35"/>
      <c r="AA5" s="35"/>
      <c r="AB5" s="67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80">
        <v>1989</v>
      </c>
      <c r="C6" s="80" t="s">
        <v>65</v>
      </c>
      <c r="D6" s="81" t="s">
        <v>58</v>
      </c>
      <c r="E6" s="80"/>
      <c r="F6" s="82" t="s">
        <v>59</v>
      </c>
      <c r="G6" s="83"/>
      <c r="H6" s="84"/>
      <c r="I6" s="80"/>
      <c r="J6" s="80"/>
      <c r="K6" s="80"/>
      <c r="L6" s="80"/>
      <c r="M6" s="80"/>
      <c r="N6" s="85"/>
      <c r="O6" s="24"/>
      <c r="P6" s="25"/>
      <c r="Q6" s="25"/>
      <c r="R6" s="25"/>
      <c r="S6" s="25"/>
      <c r="T6" s="25"/>
      <c r="U6" s="25"/>
      <c r="V6" s="24"/>
      <c r="W6" s="35"/>
      <c r="X6" s="35"/>
      <c r="Y6" s="35"/>
      <c r="Z6" s="35"/>
      <c r="AA6" s="35"/>
      <c r="AB6" s="67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31">
        <v>1990</v>
      </c>
      <c r="C7" s="31" t="s">
        <v>64</v>
      </c>
      <c r="D7" s="32" t="s">
        <v>50</v>
      </c>
      <c r="E7" s="31"/>
      <c r="F7" s="33" t="s">
        <v>66</v>
      </c>
      <c r="G7" s="79"/>
      <c r="H7" s="38"/>
      <c r="I7" s="31"/>
      <c r="J7" s="31"/>
      <c r="K7" s="31"/>
      <c r="L7" s="31"/>
      <c r="M7" s="31"/>
      <c r="N7" s="34"/>
      <c r="O7" s="28"/>
      <c r="P7" s="25"/>
      <c r="Q7" s="25"/>
      <c r="R7" s="25"/>
      <c r="S7" s="25"/>
      <c r="T7" s="25"/>
      <c r="U7" s="25"/>
      <c r="V7" s="28"/>
      <c r="W7" s="35"/>
      <c r="X7" s="35"/>
      <c r="Y7" s="35"/>
      <c r="Z7" s="35"/>
      <c r="AA7" s="35"/>
      <c r="AB7" s="67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25">
        <v>1991</v>
      </c>
      <c r="C8" s="25" t="s">
        <v>35</v>
      </c>
      <c r="D8" s="26" t="s">
        <v>36</v>
      </c>
      <c r="E8" s="25">
        <v>26</v>
      </c>
      <c r="F8" s="25">
        <v>1</v>
      </c>
      <c r="G8" s="25">
        <v>7</v>
      </c>
      <c r="H8" s="25">
        <v>12</v>
      </c>
      <c r="I8" s="25">
        <v>66</v>
      </c>
      <c r="J8" s="25">
        <v>25</v>
      </c>
      <c r="K8" s="25">
        <v>16</v>
      </c>
      <c r="L8" s="25">
        <v>17</v>
      </c>
      <c r="M8" s="25">
        <v>8</v>
      </c>
      <c r="N8" s="27">
        <v>0.44</v>
      </c>
      <c r="O8" s="28"/>
      <c r="P8" s="25"/>
      <c r="Q8" s="25"/>
      <c r="R8" s="25"/>
      <c r="S8" s="25"/>
      <c r="T8" s="25"/>
      <c r="U8" s="25"/>
      <c r="V8" s="28"/>
      <c r="W8" s="35">
        <v>5</v>
      </c>
      <c r="X8" s="35">
        <v>0</v>
      </c>
      <c r="Y8" s="35">
        <v>0</v>
      </c>
      <c r="Z8" s="35">
        <v>1</v>
      </c>
      <c r="AA8" s="35">
        <v>14</v>
      </c>
      <c r="AB8" s="67">
        <v>0.45200000000000001</v>
      </c>
      <c r="AC8" s="28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25">
        <v>1992</v>
      </c>
      <c r="C9" s="25" t="s">
        <v>37</v>
      </c>
      <c r="D9" s="26" t="s">
        <v>36</v>
      </c>
      <c r="E9" s="25">
        <v>24</v>
      </c>
      <c r="F9" s="25">
        <v>2</v>
      </c>
      <c r="G9" s="25">
        <v>10</v>
      </c>
      <c r="H9" s="25">
        <v>6</v>
      </c>
      <c r="I9" s="25">
        <v>77</v>
      </c>
      <c r="J9" s="25">
        <v>14</v>
      </c>
      <c r="K9" s="25">
        <v>28</v>
      </c>
      <c r="L9" s="25">
        <v>23</v>
      </c>
      <c r="M9" s="25">
        <v>12</v>
      </c>
      <c r="N9" s="27">
        <v>0.46700000000000003</v>
      </c>
      <c r="O9" s="28"/>
      <c r="P9" s="25"/>
      <c r="Q9" s="25"/>
      <c r="R9" s="29"/>
      <c r="S9" s="25"/>
      <c r="T9" s="25"/>
      <c r="U9" s="25"/>
      <c r="V9" s="28"/>
      <c r="W9" s="35"/>
      <c r="X9" s="35"/>
      <c r="Y9" s="35"/>
      <c r="Z9" s="35"/>
      <c r="AA9" s="35"/>
      <c r="AB9" s="67"/>
      <c r="AC9" s="28"/>
      <c r="AD9" s="25"/>
      <c r="AE9" s="2"/>
      <c r="AF9" s="36"/>
      <c r="AG9" s="29"/>
      <c r="AH9" s="30"/>
      <c r="AI9" s="25"/>
      <c r="AJ9" s="9"/>
    </row>
    <row r="10" spans="1:36" s="23" customFormat="1" ht="15" customHeight="1" x14ac:dyDescent="0.25">
      <c r="A10" s="9"/>
      <c r="B10" s="31">
        <v>1993</v>
      </c>
      <c r="C10" s="31" t="s">
        <v>53</v>
      </c>
      <c r="D10" s="32" t="s">
        <v>50</v>
      </c>
      <c r="E10" s="31"/>
      <c r="F10" s="33" t="s">
        <v>51</v>
      </c>
      <c r="G10" s="79"/>
      <c r="H10" s="38"/>
      <c r="I10" s="31"/>
      <c r="J10" s="31"/>
      <c r="K10" s="31"/>
      <c r="L10" s="31"/>
      <c r="M10" s="31"/>
      <c r="N10" s="34"/>
      <c r="O10" s="28"/>
      <c r="P10" s="25"/>
      <c r="Q10" s="25"/>
      <c r="R10" s="25"/>
      <c r="S10" s="25"/>
      <c r="T10" s="25"/>
      <c r="U10" s="25"/>
      <c r="V10" s="28"/>
      <c r="W10" s="35"/>
      <c r="X10" s="35"/>
      <c r="Y10" s="35"/>
      <c r="Z10" s="35"/>
      <c r="AA10" s="35"/>
      <c r="AB10" s="67"/>
      <c r="AC10" s="28"/>
      <c r="AD10" s="25"/>
      <c r="AE10" s="25"/>
      <c r="AF10" s="29"/>
      <c r="AG10" s="29"/>
      <c r="AH10" s="30"/>
      <c r="AI10" s="25"/>
      <c r="AJ10" s="9"/>
    </row>
    <row r="11" spans="1:36" s="23" customFormat="1" ht="15" customHeight="1" x14ac:dyDescent="0.25">
      <c r="A11" s="9"/>
      <c r="B11" s="31">
        <v>1994</v>
      </c>
      <c r="C11" s="31" t="s">
        <v>52</v>
      </c>
      <c r="D11" s="37" t="s">
        <v>50</v>
      </c>
      <c r="E11" s="31"/>
      <c r="F11" s="33" t="s">
        <v>51</v>
      </c>
      <c r="G11" s="79"/>
      <c r="H11" s="38"/>
      <c r="I11" s="31"/>
      <c r="J11" s="31"/>
      <c r="K11" s="31"/>
      <c r="L11" s="31"/>
      <c r="M11" s="31"/>
      <c r="N11" s="39"/>
      <c r="O11" s="28"/>
      <c r="P11" s="25"/>
      <c r="Q11" s="25"/>
      <c r="R11" s="25"/>
      <c r="S11" s="25"/>
      <c r="T11" s="25"/>
      <c r="U11" s="25"/>
      <c r="V11" s="28"/>
      <c r="W11" s="35"/>
      <c r="X11" s="35"/>
      <c r="Y11" s="35"/>
      <c r="Z11" s="35"/>
      <c r="AA11" s="35"/>
      <c r="AB11" s="67"/>
      <c r="AC11" s="28"/>
      <c r="AD11" s="25"/>
      <c r="AE11" s="2"/>
      <c r="AF11" s="36"/>
      <c r="AG11" s="29"/>
      <c r="AH11" s="30"/>
      <c r="AI11" s="25"/>
      <c r="AJ11" s="9"/>
    </row>
    <row r="12" spans="1:36" s="23" customFormat="1" ht="15" customHeight="1" x14ac:dyDescent="0.25">
      <c r="A12" s="9"/>
      <c r="B12" s="31">
        <v>1995</v>
      </c>
      <c r="C12" s="31" t="s">
        <v>49</v>
      </c>
      <c r="D12" s="37" t="s">
        <v>50</v>
      </c>
      <c r="E12" s="31"/>
      <c r="F12" s="33" t="s">
        <v>51</v>
      </c>
      <c r="G12" s="79"/>
      <c r="H12" s="38"/>
      <c r="I12" s="31"/>
      <c r="J12" s="31"/>
      <c r="K12" s="31"/>
      <c r="L12" s="31"/>
      <c r="M12" s="31"/>
      <c r="N12" s="39"/>
      <c r="O12" s="28"/>
      <c r="P12" s="25"/>
      <c r="Q12" s="25"/>
      <c r="R12" s="25"/>
      <c r="S12" s="25"/>
      <c r="T12" s="25"/>
      <c r="U12" s="25"/>
      <c r="V12" s="28"/>
      <c r="W12" s="35"/>
      <c r="X12" s="35"/>
      <c r="Y12" s="35"/>
      <c r="Z12" s="35"/>
      <c r="AA12" s="35"/>
      <c r="AB12" s="67"/>
      <c r="AC12" s="28"/>
      <c r="AD12" s="25"/>
      <c r="AE12" s="25"/>
      <c r="AF12" s="29"/>
      <c r="AG12" s="29"/>
      <c r="AH12" s="30"/>
      <c r="AI12" s="25"/>
      <c r="AJ12" s="9"/>
    </row>
    <row r="13" spans="1:36" ht="15" customHeight="1" x14ac:dyDescent="0.2">
      <c r="A13" s="9"/>
      <c r="B13" s="16" t="s">
        <v>7</v>
      </c>
      <c r="C13" s="17"/>
      <c r="D13" s="15"/>
      <c r="E13" s="18">
        <v>50</v>
      </c>
      <c r="F13" s="18">
        <v>3</v>
      </c>
      <c r="G13" s="18">
        <v>17</v>
      </c>
      <c r="H13" s="18">
        <v>18</v>
      </c>
      <c r="I13" s="18">
        <v>143</v>
      </c>
      <c r="J13" s="18">
        <v>39</v>
      </c>
      <c r="K13" s="18">
        <v>44</v>
      </c>
      <c r="L13" s="18">
        <v>40</v>
      </c>
      <c r="M13" s="18">
        <v>20</v>
      </c>
      <c r="N13" s="40">
        <v>0.45400000000000001</v>
      </c>
      <c r="O13" s="24"/>
      <c r="P13" s="18">
        <f>SUM(P9:P12)</f>
        <v>0</v>
      </c>
      <c r="Q13" s="18">
        <f>SUM(Q9:Q12)</f>
        <v>0</v>
      </c>
      <c r="R13" s="18">
        <f>SUM(R9:R12)</f>
        <v>0</v>
      </c>
      <c r="S13" s="18">
        <f>SUM(S9:S12)</f>
        <v>0</v>
      </c>
      <c r="T13" s="18">
        <f>SUM(T9:T12)</f>
        <v>0</v>
      </c>
      <c r="U13" s="40">
        <v>0</v>
      </c>
      <c r="V13" s="24"/>
      <c r="W13" s="92">
        <f>PRODUCT(E19)</f>
        <v>5</v>
      </c>
      <c r="X13" s="92">
        <f>PRODUCT(F19)</f>
        <v>0</v>
      </c>
      <c r="Y13" s="92">
        <f>PRODUCT(G19)</f>
        <v>0</v>
      </c>
      <c r="Z13" s="92">
        <f>PRODUCT(H19)</f>
        <v>1</v>
      </c>
      <c r="AA13" s="92">
        <f>PRODUCT(I19)</f>
        <v>14</v>
      </c>
      <c r="AB13" s="40">
        <f>PRODUCT(N19)</f>
        <v>0.45200000000000001</v>
      </c>
      <c r="AC13" s="24"/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9"/>
    </row>
    <row r="14" spans="1:36" ht="15" customHeight="1" x14ac:dyDescent="0.2">
      <c r="A14" s="9"/>
      <c r="B14" s="41" t="s">
        <v>2</v>
      </c>
      <c r="C14" s="30"/>
      <c r="D14" s="42">
        <v>95.666666666666671</v>
      </c>
      <c r="E14" s="43"/>
      <c r="F14" s="43"/>
      <c r="G14" s="43"/>
      <c r="H14" s="43"/>
      <c r="I14" s="43"/>
      <c r="J14" s="43"/>
      <c r="K14" s="43"/>
      <c r="L14" s="43"/>
      <c r="M14" s="43"/>
      <c r="N14" s="44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5"/>
      <c r="AI14" s="43"/>
      <c r="AJ14" s="9"/>
    </row>
    <row r="15" spans="1:36" ht="15" customHeight="1" x14ac:dyDescent="0.25">
      <c r="A15" s="9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4"/>
      <c r="P15" s="43"/>
      <c r="Q15" s="46"/>
      <c r="R15" s="43"/>
      <c r="S15" s="43"/>
      <c r="T15" s="43"/>
      <c r="U15" s="43"/>
      <c r="W15" s="43"/>
      <c r="X15" s="43"/>
      <c r="Y15" s="43"/>
      <c r="Z15" s="43"/>
      <c r="AA15" s="43"/>
      <c r="AB15" s="43"/>
      <c r="AD15" s="43"/>
      <c r="AE15" s="43"/>
      <c r="AF15" s="43"/>
      <c r="AG15" s="43"/>
      <c r="AH15" s="43"/>
      <c r="AI15" s="43"/>
      <c r="AJ15" s="9"/>
    </row>
    <row r="16" spans="1:36" ht="15" customHeight="1" x14ac:dyDescent="0.25">
      <c r="A16" s="9"/>
      <c r="B16" s="22" t="s">
        <v>25</v>
      </c>
      <c r="C16" s="47"/>
      <c r="D16" s="47"/>
      <c r="E16" s="18" t="s">
        <v>3</v>
      </c>
      <c r="F16" s="18" t="s">
        <v>8</v>
      </c>
      <c r="G16" s="15" t="s">
        <v>5</v>
      </c>
      <c r="H16" s="18" t="s">
        <v>6</v>
      </c>
      <c r="I16" s="18" t="s">
        <v>17</v>
      </c>
      <c r="J16" s="43"/>
      <c r="K16" s="18" t="s">
        <v>27</v>
      </c>
      <c r="L16" s="18" t="s">
        <v>28</v>
      </c>
      <c r="M16" s="18" t="s">
        <v>29</v>
      </c>
      <c r="N16" s="18" t="s">
        <v>22</v>
      </c>
      <c r="O16" s="24"/>
      <c r="P16" s="48" t="s">
        <v>30</v>
      </c>
      <c r="Q16" s="12"/>
      <c r="R16" s="12"/>
      <c r="S16" s="12"/>
      <c r="T16" s="49"/>
      <c r="U16" s="49"/>
      <c r="V16" s="49"/>
      <c r="W16" s="49"/>
      <c r="X16" s="49"/>
      <c r="Y16" s="49"/>
      <c r="Z16" s="49"/>
      <c r="AA16" s="12"/>
      <c r="AB16" s="12"/>
      <c r="AC16" s="49"/>
      <c r="AD16" s="12"/>
      <c r="AE16" s="12"/>
      <c r="AF16" s="12"/>
      <c r="AG16" s="12"/>
      <c r="AH16" s="12"/>
      <c r="AI16" s="50"/>
      <c r="AJ16" s="9"/>
    </row>
    <row r="17" spans="1:36" ht="15" customHeight="1" x14ac:dyDescent="0.2">
      <c r="A17" s="9"/>
      <c r="B17" s="48" t="s">
        <v>13</v>
      </c>
      <c r="C17" s="12"/>
      <c r="D17" s="50"/>
      <c r="E17" s="25">
        <v>50</v>
      </c>
      <c r="F17" s="25">
        <v>3</v>
      </c>
      <c r="G17" s="25">
        <v>17</v>
      </c>
      <c r="H17" s="25">
        <v>18</v>
      </c>
      <c r="I17" s="25">
        <v>143</v>
      </c>
      <c r="J17" s="43"/>
      <c r="K17" s="51">
        <v>0.4</v>
      </c>
      <c r="L17" s="51">
        <v>0.36</v>
      </c>
      <c r="M17" s="51">
        <v>2.86</v>
      </c>
      <c r="N17" s="27">
        <v>0.45400000000000001</v>
      </c>
      <c r="O17" s="24"/>
      <c r="P17" s="52" t="s">
        <v>9</v>
      </c>
      <c r="Q17" s="53"/>
      <c r="R17" s="54" t="s">
        <v>38</v>
      </c>
      <c r="S17" s="54"/>
      <c r="T17" s="54"/>
      <c r="U17" s="54"/>
      <c r="V17" s="54"/>
      <c r="W17" s="54"/>
      <c r="X17" s="54"/>
      <c r="Y17" s="55" t="s">
        <v>11</v>
      </c>
      <c r="Z17" s="54"/>
      <c r="AA17" s="54" t="s">
        <v>39</v>
      </c>
      <c r="AB17" s="54"/>
      <c r="AC17" s="54"/>
      <c r="AD17" s="54"/>
      <c r="AE17" s="54"/>
      <c r="AF17" s="54"/>
      <c r="AG17" s="54"/>
      <c r="AH17" s="55"/>
      <c r="AI17" s="93"/>
      <c r="AJ17" s="9"/>
    </row>
    <row r="18" spans="1:36" ht="15" customHeight="1" x14ac:dyDescent="0.2">
      <c r="A18" s="9"/>
      <c r="B18" s="56" t="s">
        <v>15</v>
      </c>
      <c r="C18" s="57"/>
      <c r="D18" s="58"/>
      <c r="E18" s="25"/>
      <c r="F18" s="25"/>
      <c r="G18" s="25"/>
      <c r="H18" s="25"/>
      <c r="I18" s="25"/>
      <c r="J18" s="43"/>
      <c r="K18" s="51"/>
      <c r="L18" s="51"/>
      <c r="M18" s="51"/>
      <c r="N18" s="27"/>
      <c r="O18" s="24"/>
      <c r="P18" s="59" t="s">
        <v>72</v>
      </c>
      <c r="Q18" s="60"/>
      <c r="R18" s="61" t="s">
        <v>43</v>
      </c>
      <c r="S18" s="61"/>
      <c r="T18" s="61"/>
      <c r="U18" s="61"/>
      <c r="V18" s="61"/>
      <c r="W18" s="61"/>
      <c r="X18" s="61"/>
      <c r="Y18" s="62" t="s">
        <v>44</v>
      </c>
      <c r="Z18" s="61"/>
      <c r="AA18" s="61" t="s">
        <v>45</v>
      </c>
      <c r="AB18" s="61"/>
      <c r="AC18" s="61"/>
      <c r="AD18" s="61"/>
      <c r="AE18" s="61"/>
      <c r="AF18" s="61"/>
      <c r="AG18" s="61"/>
      <c r="AH18" s="62"/>
      <c r="AI18" s="94"/>
      <c r="AJ18" s="9"/>
    </row>
    <row r="19" spans="1:36" ht="15" customHeight="1" x14ac:dyDescent="0.2">
      <c r="A19" s="9"/>
      <c r="B19" s="63" t="s">
        <v>16</v>
      </c>
      <c r="C19" s="64"/>
      <c r="D19" s="65"/>
      <c r="E19" s="35">
        <v>5</v>
      </c>
      <c r="F19" s="35">
        <v>0</v>
      </c>
      <c r="G19" s="35">
        <v>0</v>
      </c>
      <c r="H19" s="35">
        <v>1</v>
      </c>
      <c r="I19" s="35">
        <v>14</v>
      </c>
      <c r="J19" s="43"/>
      <c r="K19" s="66">
        <v>0</v>
      </c>
      <c r="L19" s="66">
        <v>0.2</v>
      </c>
      <c r="M19" s="66">
        <v>2.8</v>
      </c>
      <c r="N19" s="67">
        <v>0.45200000000000001</v>
      </c>
      <c r="O19" s="24"/>
      <c r="P19" s="59" t="s">
        <v>73</v>
      </c>
      <c r="Q19" s="60"/>
      <c r="R19" s="61" t="s">
        <v>40</v>
      </c>
      <c r="S19" s="61"/>
      <c r="T19" s="61"/>
      <c r="U19" s="61"/>
      <c r="V19" s="61"/>
      <c r="W19" s="61"/>
      <c r="X19" s="61"/>
      <c r="Y19" s="62" t="s">
        <v>41</v>
      </c>
      <c r="Z19" s="61"/>
      <c r="AA19" s="61" t="s">
        <v>42</v>
      </c>
      <c r="AB19" s="61"/>
      <c r="AC19" s="61"/>
      <c r="AD19" s="61"/>
      <c r="AE19" s="61"/>
      <c r="AF19" s="61"/>
      <c r="AG19" s="61"/>
      <c r="AH19" s="62"/>
      <c r="AI19" s="94"/>
    </row>
    <row r="20" spans="1:36" ht="15" customHeight="1" x14ac:dyDescent="0.2">
      <c r="A20" s="9"/>
      <c r="B20" s="68" t="s">
        <v>26</v>
      </c>
      <c r="C20" s="69"/>
      <c r="D20" s="70"/>
      <c r="E20" s="18">
        <v>55</v>
      </c>
      <c r="F20" s="18">
        <v>3</v>
      </c>
      <c r="G20" s="18">
        <v>17</v>
      </c>
      <c r="H20" s="18">
        <v>19</v>
      </c>
      <c r="I20" s="18">
        <v>157</v>
      </c>
      <c r="J20" s="43"/>
      <c r="K20" s="71">
        <v>0.36363636363636365</v>
      </c>
      <c r="L20" s="71">
        <v>0.34545454545454546</v>
      </c>
      <c r="M20" s="71">
        <v>2.8545454545454545</v>
      </c>
      <c r="N20" s="40">
        <v>0.45400000000000001</v>
      </c>
      <c r="O20" s="24"/>
      <c r="P20" s="72" t="s">
        <v>10</v>
      </c>
      <c r="Q20" s="73"/>
      <c r="R20" s="74" t="s">
        <v>47</v>
      </c>
      <c r="S20" s="74"/>
      <c r="T20" s="74"/>
      <c r="U20" s="74"/>
      <c r="V20" s="74"/>
      <c r="W20" s="74"/>
      <c r="X20" s="74"/>
      <c r="Y20" s="75" t="s">
        <v>46</v>
      </c>
      <c r="Z20" s="74"/>
      <c r="AA20" s="74" t="s">
        <v>48</v>
      </c>
      <c r="AB20" s="74"/>
      <c r="AC20" s="74"/>
      <c r="AD20" s="74"/>
      <c r="AE20" s="74"/>
      <c r="AF20" s="74"/>
      <c r="AG20" s="74"/>
      <c r="AH20" s="75"/>
      <c r="AI20" s="95"/>
    </row>
    <row r="21" spans="1:36" ht="15" customHeight="1" x14ac:dyDescent="0.25">
      <c r="A21" s="9"/>
      <c r="B21" s="45"/>
      <c r="C21" s="45"/>
      <c r="D21" s="45"/>
      <c r="E21" s="45"/>
      <c r="F21" s="45"/>
      <c r="G21" s="45"/>
      <c r="H21" s="45"/>
      <c r="I21" s="45"/>
      <c r="J21" s="43"/>
      <c r="K21" s="45"/>
      <c r="L21" s="45"/>
      <c r="M21" s="45"/>
      <c r="N21" s="44"/>
      <c r="O21" s="24"/>
      <c r="P21" s="43"/>
      <c r="Q21" s="46"/>
      <c r="R21" s="43"/>
      <c r="S21" s="43"/>
      <c r="T21" s="24"/>
      <c r="U21" s="24"/>
      <c r="V21" s="24"/>
      <c r="W21" s="24"/>
      <c r="X21" s="76"/>
      <c r="Y21" s="43"/>
      <c r="Z21" s="43"/>
      <c r="AA21" s="43"/>
      <c r="AB21" s="43"/>
      <c r="AC21" s="24"/>
      <c r="AD21" s="43"/>
      <c r="AE21" s="43"/>
      <c r="AF21" s="43"/>
      <c r="AG21" s="43"/>
      <c r="AH21" s="43"/>
      <c r="AI21" s="43"/>
    </row>
    <row r="22" spans="1:36" ht="15" customHeight="1" x14ac:dyDescent="0.25">
      <c r="A22" s="9"/>
      <c r="B22" s="43" t="s">
        <v>54</v>
      </c>
      <c r="C22" s="43"/>
      <c r="D22" s="43" t="s">
        <v>62</v>
      </c>
      <c r="E22" s="43"/>
      <c r="F22" s="43"/>
      <c r="G22" s="43"/>
      <c r="H22" s="43"/>
      <c r="I22" s="43"/>
      <c r="J22" s="43"/>
      <c r="K22" s="43"/>
      <c r="L22" s="43"/>
      <c r="M22" s="43"/>
      <c r="N22" s="44"/>
      <c r="O22" s="24"/>
      <c r="P22" s="43"/>
      <c r="Q22" s="46"/>
      <c r="R22" s="43"/>
      <c r="S22" s="43"/>
      <c r="T22" s="24"/>
      <c r="U22" s="24"/>
      <c r="V22" s="24"/>
      <c r="W22" s="24"/>
      <c r="X22" s="76"/>
      <c r="Y22" s="43"/>
      <c r="Z22" s="43"/>
      <c r="AA22" s="43"/>
      <c r="AB22" s="43"/>
      <c r="AC22" s="24"/>
      <c r="AD22" s="43"/>
      <c r="AE22" s="43"/>
      <c r="AF22" s="43"/>
      <c r="AG22" s="43"/>
      <c r="AH22" s="43"/>
      <c r="AI22" s="43"/>
    </row>
    <row r="23" spans="1:36" ht="15" customHeight="1" x14ac:dyDescent="0.25">
      <c r="A23" s="9"/>
      <c r="B23" s="43"/>
      <c r="C23" s="43"/>
      <c r="D23" s="43" t="s">
        <v>60</v>
      </c>
      <c r="E23" s="43"/>
      <c r="F23" s="43"/>
      <c r="G23" s="43"/>
      <c r="H23" s="43"/>
      <c r="I23" s="43"/>
      <c r="J23" s="43"/>
      <c r="K23" s="43"/>
      <c r="L23" s="43"/>
      <c r="M23" s="43"/>
      <c r="N23" s="44"/>
      <c r="O23" s="24"/>
      <c r="P23" s="43"/>
      <c r="Q23" s="46"/>
      <c r="R23" s="43"/>
      <c r="S23" s="43"/>
      <c r="T23" s="24"/>
      <c r="U23" s="24"/>
      <c r="V23" s="24"/>
      <c r="W23" s="24"/>
      <c r="X23" s="76"/>
      <c r="Y23" s="43"/>
      <c r="Z23" s="43"/>
      <c r="AA23" s="43"/>
      <c r="AB23" s="43"/>
      <c r="AC23" s="24"/>
      <c r="AD23" s="43"/>
      <c r="AE23" s="43"/>
      <c r="AF23" s="43"/>
      <c r="AG23" s="43"/>
      <c r="AH23" s="43"/>
      <c r="AI23" s="43"/>
    </row>
    <row r="24" spans="1:36" ht="15" customHeight="1" x14ac:dyDescent="0.25">
      <c r="A24" s="9"/>
      <c r="B24" s="43"/>
      <c r="C24" s="43"/>
      <c r="D24" s="43" t="s">
        <v>55</v>
      </c>
      <c r="E24" s="43"/>
      <c r="F24" s="43"/>
      <c r="G24" s="43"/>
      <c r="H24" s="43"/>
      <c r="I24" s="43"/>
      <c r="J24" s="43"/>
      <c r="K24" s="43"/>
      <c r="L24" s="44"/>
      <c r="M24" s="43"/>
      <c r="N24" s="44"/>
      <c r="O24" s="24"/>
      <c r="P24" s="43"/>
      <c r="Q24" s="46"/>
      <c r="R24" s="43"/>
      <c r="S24" s="43"/>
      <c r="T24" s="24"/>
      <c r="U24" s="24"/>
      <c r="V24" s="24"/>
      <c r="W24" s="24"/>
      <c r="X24" s="76"/>
      <c r="Y24" s="76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6" ht="15" customHeight="1" x14ac:dyDescent="0.25">
      <c r="A25" s="9"/>
      <c r="B25" s="43"/>
      <c r="C25" s="43"/>
      <c r="D25" s="43" t="s">
        <v>56</v>
      </c>
      <c r="E25" s="43"/>
      <c r="F25" s="43"/>
      <c r="G25" s="43"/>
      <c r="H25" s="43"/>
      <c r="I25" s="43"/>
      <c r="J25" s="43"/>
      <c r="K25" s="43"/>
      <c r="L25" s="43"/>
      <c r="M25" s="43"/>
      <c r="N25" s="44"/>
      <c r="O25" s="24"/>
      <c r="P25" s="43"/>
      <c r="Q25" s="46"/>
      <c r="R25" s="43"/>
      <c r="S25" s="43"/>
      <c r="T25" s="24"/>
      <c r="U25" s="24"/>
      <c r="V25" s="24"/>
      <c r="W25" s="24"/>
      <c r="X25" s="76"/>
      <c r="Y25" s="76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6" ht="15" customHeight="1" x14ac:dyDescent="0.25">
      <c r="A26" s="9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4"/>
      <c r="O26" s="24"/>
      <c r="P26" s="43"/>
      <c r="Q26" s="46"/>
      <c r="R26" s="43"/>
      <c r="S26" s="43"/>
      <c r="T26" s="24"/>
      <c r="U26" s="24"/>
      <c r="V26" s="24"/>
      <c r="W26" s="24"/>
      <c r="X26" s="76"/>
      <c r="Y26" s="76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6" ht="15" customHeight="1" x14ac:dyDescent="0.25">
      <c r="A27" s="9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24"/>
      <c r="P27" s="43"/>
      <c r="Q27" s="46"/>
      <c r="R27" s="43"/>
      <c r="S27" s="43"/>
      <c r="T27" s="24"/>
      <c r="U27" s="24"/>
      <c r="V27" s="24"/>
      <c r="W27" s="24"/>
      <c r="X27" s="76"/>
      <c r="Y27" s="76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6" ht="15" customHeight="1" x14ac:dyDescent="0.25">
      <c r="A28" s="9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24"/>
      <c r="P28" s="43"/>
      <c r="Q28" s="46"/>
      <c r="R28" s="43"/>
      <c r="S28" s="43"/>
      <c r="T28" s="24"/>
      <c r="U28" s="24"/>
      <c r="V28" s="24"/>
      <c r="W28" s="24"/>
      <c r="X28" s="76"/>
      <c r="Y28" s="76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6" ht="15" customHeight="1" x14ac:dyDescent="0.25">
      <c r="A29" s="9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24"/>
      <c r="P29" s="43"/>
      <c r="Q29" s="46"/>
      <c r="R29" s="43"/>
      <c r="S29" s="43"/>
      <c r="T29" s="24"/>
      <c r="U29" s="24"/>
      <c r="V29" s="24"/>
      <c r="W29" s="24"/>
      <c r="X29" s="76"/>
      <c r="Y29" s="76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6" ht="15" customHeight="1" x14ac:dyDescent="0.25">
      <c r="A30" s="9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24"/>
      <c r="P30" s="43"/>
      <c r="Q30" s="46"/>
      <c r="R30" s="43"/>
      <c r="S30" s="43"/>
      <c r="T30" s="24"/>
      <c r="U30" s="24"/>
      <c r="V30" s="24"/>
      <c r="W30" s="24"/>
      <c r="X30" s="76"/>
      <c r="Y30" s="76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6" ht="15" customHeight="1" x14ac:dyDescent="0.25">
      <c r="A31" s="9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24"/>
      <c r="P31" s="43"/>
      <c r="Q31" s="46"/>
      <c r="R31" s="43"/>
      <c r="S31" s="43"/>
      <c r="T31" s="24"/>
      <c r="U31" s="24"/>
      <c r="V31" s="24"/>
      <c r="W31" s="24"/>
      <c r="X31" s="76"/>
      <c r="Y31" s="76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24"/>
      <c r="P32" s="43"/>
      <c r="Q32" s="46"/>
      <c r="R32" s="43"/>
      <c r="S32" s="43"/>
      <c r="T32" s="24"/>
      <c r="U32" s="24"/>
      <c r="V32" s="24"/>
      <c r="W32" s="24"/>
      <c r="X32" s="76"/>
      <c r="Y32" s="76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24"/>
      <c r="P33" s="43"/>
      <c r="Q33" s="46"/>
      <c r="R33" s="43"/>
      <c r="S33" s="43"/>
      <c r="T33" s="24"/>
      <c r="U33" s="24"/>
      <c r="V33" s="24"/>
      <c r="W33" s="24"/>
      <c r="X33" s="76"/>
      <c r="Y33" s="76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24"/>
      <c r="P34" s="43"/>
      <c r="Q34" s="46"/>
      <c r="R34" s="43"/>
      <c r="S34" s="43"/>
      <c r="T34" s="24"/>
      <c r="U34" s="24"/>
      <c r="V34" s="24"/>
      <c r="W34" s="24"/>
      <c r="X34" s="76"/>
      <c r="Y34" s="76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24"/>
      <c r="P35" s="43"/>
      <c r="Q35" s="46"/>
      <c r="R35" s="43"/>
      <c r="S35" s="43"/>
      <c r="T35" s="24"/>
      <c r="U35" s="24"/>
      <c r="V35" s="24"/>
      <c r="W35" s="24"/>
      <c r="X35" s="76"/>
      <c r="Y35" s="76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24"/>
      <c r="P36" s="43"/>
      <c r="Q36" s="46"/>
      <c r="R36" s="43"/>
      <c r="S36" s="43"/>
      <c r="T36" s="24"/>
      <c r="U36" s="24"/>
      <c r="V36" s="24"/>
      <c r="W36" s="24"/>
      <c r="X36" s="76"/>
      <c r="Y36" s="76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24"/>
      <c r="P37" s="43"/>
      <c r="Q37" s="46"/>
      <c r="R37" s="43"/>
      <c r="S37" s="43"/>
      <c r="T37" s="24"/>
      <c r="U37" s="24"/>
      <c r="V37" s="24"/>
      <c r="W37" s="24"/>
      <c r="X37" s="76"/>
      <c r="Y37" s="76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24"/>
      <c r="P38" s="43"/>
      <c r="Q38" s="46"/>
      <c r="R38" s="43"/>
      <c r="S38" s="43"/>
      <c r="T38" s="24"/>
      <c r="U38" s="24"/>
      <c r="V38" s="24"/>
      <c r="W38" s="24"/>
      <c r="X38" s="76"/>
      <c r="Y38" s="76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24"/>
      <c r="P39" s="43"/>
      <c r="Q39" s="46"/>
      <c r="R39" s="43"/>
      <c r="S39" s="43"/>
      <c r="T39" s="24"/>
      <c r="U39" s="24"/>
      <c r="V39" s="24"/>
      <c r="W39" s="24"/>
      <c r="X39" s="76"/>
      <c r="Y39" s="76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24"/>
      <c r="P40" s="43"/>
      <c r="Q40" s="46"/>
      <c r="R40" s="43"/>
      <c r="S40" s="43"/>
      <c r="T40" s="24"/>
      <c r="U40" s="24"/>
      <c r="V40" s="24"/>
      <c r="W40" s="24"/>
      <c r="X40" s="76"/>
      <c r="Y40" s="76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24"/>
      <c r="P41" s="43"/>
      <c r="Q41" s="46"/>
      <c r="R41" s="43"/>
      <c r="S41" s="43"/>
      <c r="T41" s="24"/>
      <c r="U41" s="24"/>
      <c r="V41" s="24"/>
      <c r="W41" s="24"/>
      <c r="X41" s="76"/>
      <c r="Y41" s="76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24"/>
      <c r="P42" s="43"/>
      <c r="Q42" s="46"/>
      <c r="R42" s="43"/>
      <c r="S42" s="43"/>
      <c r="T42" s="24"/>
      <c r="U42" s="24"/>
      <c r="V42" s="24"/>
      <c r="W42" s="24"/>
      <c r="X42" s="76"/>
      <c r="Y42" s="76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24"/>
      <c r="P43" s="43"/>
      <c r="Q43" s="46"/>
      <c r="R43" s="43"/>
      <c r="S43" s="43"/>
      <c r="T43" s="24"/>
      <c r="U43" s="24"/>
      <c r="V43" s="24"/>
      <c r="W43" s="24"/>
      <c r="X43" s="76"/>
      <c r="Y43" s="76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24"/>
      <c r="P44" s="43"/>
      <c r="Q44" s="46"/>
      <c r="R44" s="43"/>
      <c r="S44" s="43"/>
      <c r="T44" s="24"/>
      <c r="U44" s="24"/>
      <c r="V44" s="24"/>
      <c r="W44" s="24"/>
      <c r="X44" s="76"/>
      <c r="Y44" s="76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24"/>
      <c r="P45" s="43"/>
      <c r="Q45" s="46"/>
      <c r="R45" s="43"/>
      <c r="S45" s="43"/>
      <c r="T45" s="24"/>
      <c r="U45" s="24"/>
      <c r="V45" s="24"/>
      <c r="W45" s="24"/>
      <c r="X45" s="76"/>
      <c r="Y45" s="76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24"/>
      <c r="P46" s="43"/>
      <c r="Q46" s="46"/>
      <c r="R46" s="43"/>
      <c r="S46" s="43"/>
      <c r="T46" s="24"/>
      <c r="U46" s="24"/>
      <c r="V46" s="24"/>
      <c r="W46" s="24"/>
      <c r="X46" s="76"/>
      <c r="Y46" s="76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24"/>
      <c r="P47" s="43"/>
      <c r="Q47" s="46"/>
      <c r="R47" s="43"/>
      <c r="S47" s="43"/>
      <c r="T47" s="24"/>
      <c r="U47" s="24"/>
      <c r="V47" s="24"/>
      <c r="W47" s="24"/>
      <c r="X47" s="76"/>
      <c r="Y47" s="76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24"/>
      <c r="P48" s="43"/>
      <c r="Q48" s="46"/>
      <c r="R48" s="43"/>
      <c r="S48" s="43"/>
      <c r="T48" s="24"/>
      <c r="U48" s="24"/>
      <c r="V48" s="24"/>
      <c r="W48" s="24"/>
      <c r="X48" s="76"/>
      <c r="Y48" s="76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24"/>
      <c r="P49" s="43"/>
      <c r="Q49" s="46"/>
      <c r="R49" s="43"/>
      <c r="S49" s="43"/>
      <c r="T49" s="24"/>
      <c r="U49" s="24"/>
      <c r="V49" s="24"/>
      <c r="W49" s="24"/>
      <c r="X49" s="76"/>
      <c r="Y49" s="76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24"/>
      <c r="P50" s="43"/>
      <c r="Q50" s="46"/>
      <c r="R50" s="43"/>
      <c r="S50" s="43"/>
      <c r="T50" s="24"/>
      <c r="U50" s="24"/>
      <c r="V50" s="24"/>
      <c r="W50" s="24"/>
      <c r="X50" s="76"/>
      <c r="Y50" s="76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24"/>
      <c r="P51" s="43"/>
      <c r="Q51" s="46"/>
      <c r="R51" s="43"/>
      <c r="S51" s="43"/>
      <c r="T51" s="24"/>
      <c r="U51" s="24"/>
      <c r="V51" s="24"/>
      <c r="W51" s="24"/>
      <c r="X51" s="76"/>
      <c r="Y51" s="76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24"/>
      <c r="P52" s="43"/>
      <c r="Q52" s="46"/>
      <c r="R52" s="43"/>
      <c r="S52" s="43"/>
      <c r="T52" s="24"/>
      <c r="U52" s="24"/>
      <c r="V52" s="24"/>
      <c r="W52" s="24"/>
      <c r="X52" s="76"/>
      <c r="Y52" s="76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24"/>
      <c r="P53" s="43"/>
      <c r="Q53" s="46"/>
      <c r="R53" s="43"/>
      <c r="S53" s="43"/>
      <c r="T53" s="24"/>
      <c r="U53" s="24"/>
      <c r="V53" s="24"/>
      <c r="W53" s="24"/>
      <c r="X53" s="76"/>
      <c r="Y53" s="76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24"/>
      <c r="P54" s="43"/>
      <c r="Q54" s="46"/>
      <c r="R54" s="43"/>
      <c r="S54" s="43"/>
      <c r="T54" s="24"/>
      <c r="U54" s="24"/>
      <c r="V54" s="24"/>
      <c r="W54" s="24"/>
      <c r="X54" s="76"/>
      <c r="Y54" s="76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24"/>
      <c r="P55" s="43"/>
      <c r="Q55" s="46"/>
      <c r="R55" s="43"/>
      <c r="S55" s="43"/>
      <c r="T55" s="24"/>
      <c r="U55" s="24"/>
      <c r="V55" s="24"/>
      <c r="W55" s="24"/>
      <c r="X55" s="76"/>
      <c r="Y55" s="76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24"/>
      <c r="P56" s="43"/>
      <c r="Q56" s="46"/>
      <c r="R56" s="43"/>
      <c r="S56" s="43"/>
      <c r="T56" s="24"/>
      <c r="U56" s="24"/>
      <c r="V56" s="24"/>
      <c r="W56" s="24"/>
      <c r="X56" s="76"/>
      <c r="Y56" s="76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24"/>
      <c r="P57" s="43"/>
      <c r="Q57" s="46"/>
      <c r="R57" s="43"/>
      <c r="S57" s="43"/>
      <c r="T57" s="24"/>
      <c r="U57" s="24"/>
      <c r="V57" s="24"/>
      <c r="W57" s="24"/>
      <c r="X57" s="76"/>
      <c r="Y57" s="76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24"/>
      <c r="P58" s="43"/>
      <c r="Q58" s="46"/>
      <c r="R58" s="43"/>
      <c r="S58" s="43"/>
      <c r="T58" s="24"/>
      <c r="U58" s="24"/>
      <c r="V58" s="24"/>
      <c r="W58" s="24"/>
      <c r="X58" s="76"/>
      <c r="Y58" s="76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24"/>
      <c r="P59" s="43"/>
      <c r="Q59" s="46"/>
      <c r="R59" s="43"/>
      <c r="S59" s="43"/>
      <c r="T59" s="24"/>
      <c r="U59" s="24"/>
      <c r="V59" s="24"/>
      <c r="W59" s="24"/>
      <c r="X59" s="76"/>
      <c r="Y59" s="76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24"/>
      <c r="P60" s="43"/>
      <c r="Q60" s="46"/>
      <c r="R60" s="43"/>
      <c r="S60" s="43"/>
      <c r="T60" s="24"/>
      <c r="U60" s="24"/>
      <c r="V60" s="24"/>
      <c r="W60" s="24"/>
      <c r="X60" s="76"/>
      <c r="Y60" s="76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6"/>
      <c r="O61" s="24"/>
      <c r="P61" s="43"/>
      <c r="Q61" s="46"/>
      <c r="R61" s="43"/>
      <c r="S61" s="43"/>
      <c r="T61" s="24"/>
      <c r="U61" s="24"/>
      <c r="V61" s="24"/>
      <c r="W61" s="24"/>
      <c r="X61" s="76"/>
      <c r="Y61" s="43"/>
      <c r="Z61" s="43"/>
      <c r="AA61" s="43"/>
      <c r="AB61" s="43"/>
      <c r="AC61" s="24"/>
      <c r="AD61" s="43"/>
      <c r="AE61" s="43"/>
      <c r="AF61" s="43"/>
      <c r="AG61" s="43"/>
      <c r="AH61" s="43"/>
      <c r="AI61" s="43"/>
    </row>
    <row r="62" spans="1:35" ht="15" customHeight="1" x14ac:dyDescent="0.25">
      <c r="A62" s="9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6"/>
      <c r="O62" s="24"/>
      <c r="P62" s="43"/>
      <c r="Q62" s="46"/>
      <c r="R62" s="43"/>
      <c r="S62" s="43"/>
      <c r="T62" s="24"/>
      <c r="U62" s="24"/>
      <c r="V62" s="24"/>
      <c r="W62" s="24"/>
      <c r="X62" s="76"/>
      <c r="Y62" s="43"/>
      <c r="Z62" s="43"/>
      <c r="AA62" s="43"/>
      <c r="AB62" s="43"/>
      <c r="AC62" s="24"/>
      <c r="AD62" s="43"/>
      <c r="AE62" s="43"/>
      <c r="AF62" s="43"/>
      <c r="AG62" s="43"/>
      <c r="AH62" s="43"/>
      <c r="AI62" s="43"/>
    </row>
    <row r="63" spans="1:35" ht="15" customHeight="1" x14ac:dyDescent="0.25">
      <c r="A63" s="9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6"/>
      <c r="O63" s="24"/>
      <c r="P63" s="43"/>
      <c r="Q63" s="46"/>
      <c r="R63" s="43"/>
      <c r="S63" s="43"/>
      <c r="T63" s="24"/>
      <c r="U63" s="24"/>
      <c r="V63" s="24"/>
      <c r="W63" s="24"/>
      <c r="X63" s="76"/>
      <c r="Y63" s="43"/>
      <c r="Z63" s="43"/>
      <c r="AA63" s="43"/>
      <c r="AB63" s="43"/>
      <c r="AC63" s="24"/>
      <c r="AD63" s="43"/>
      <c r="AE63" s="43"/>
      <c r="AF63" s="43"/>
      <c r="AG63" s="43"/>
      <c r="AH63" s="43"/>
      <c r="AI63" s="43"/>
    </row>
    <row r="64" spans="1:35" ht="15" customHeight="1" x14ac:dyDescent="0.25">
      <c r="A64" s="9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6"/>
      <c r="O64" s="24"/>
      <c r="P64" s="43"/>
      <c r="Q64" s="46"/>
      <c r="R64" s="43"/>
      <c r="S64" s="43"/>
      <c r="T64" s="24"/>
      <c r="U64" s="24"/>
      <c r="V64" s="24"/>
      <c r="W64" s="24"/>
      <c r="X64" s="76"/>
      <c r="Y64" s="43"/>
      <c r="Z64" s="43"/>
      <c r="AA64" s="43"/>
      <c r="AB64" s="43"/>
      <c r="AC64" s="24"/>
      <c r="AD64" s="43"/>
      <c r="AE64" s="43"/>
      <c r="AF64" s="43"/>
      <c r="AG64" s="43"/>
      <c r="AH64" s="43"/>
      <c r="AI64" s="43"/>
    </row>
    <row r="65" spans="1:35" ht="15" customHeight="1" x14ac:dyDescent="0.25">
      <c r="A65" s="9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6"/>
      <c r="O65" s="24"/>
      <c r="P65" s="43"/>
      <c r="Q65" s="46"/>
      <c r="R65" s="43"/>
      <c r="S65" s="43"/>
      <c r="T65" s="24"/>
      <c r="U65" s="24"/>
      <c r="V65" s="24"/>
      <c r="W65" s="24"/>
      <c r="X65" s="76"/>
      <c r="Y65" s="43"/>
      <c r="Z65" s="43"/>
      <c r="AA65" s="43"/>
      <c r="AB65" s="43"/>
      <c r="AC65" s="24"/>
      <c r="AD65" s="43"/>
      <c r="AE65" s="43"/>
      <c r="AF65" s="43"/>
      <c r="AG65" s="43"/>
      <c r="AH65" s="43"/>
      <c r="AI65" s="43"/>
    </row>
    <row r="66" spans="1:35" ht="15" customHeight="1" x14ac:dyDescent="0.25">
      <c r="A66" s="9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6"/>
      <c r="O66" s="24"/>
      <c r="P66" s="43"/>
      <c r="Q66" s="46"/>
      <c r="R66" s="43"/>
      <c r="S66" s="43"/>
      <c r="T66" s="24"/>
      <c r="U66" s="24"/>
      <c r="V66" s="24"/>
      <c r="W66" s="24"/>
      <c r="X66" s="76"/>
      <c r="Y66" s="43"/>
      <c r="Z66" s="43"/>
      <c r="AA66" s="43"/>
      <c r="AB66" s="43"/>
      <c r="AC66" s="24"/>
      <c r="AD66" s="43"/>
      <c r="AE66" s="43"/>
      <c r="AF66" s="43"/>
      <c r="AG66" s="43"/>
      <c r="AH66" s="43"/>
      <c r="AI66" s="43"/>
    </row>
    <row r="67" spans="1:35" ht="15" customHeight="1" x14ac:dyDescent="0.25">
      <c r="A67" s="9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6"/>
      <c r="O67" s="24"/>
      <c r="P67" s="43"/>
      <c r="Q67" s="46"/>
      <c r="R67" s="43"/>
      <c r="S67" s="43"/>
      <c r="T67" s="24"/>
      <c r="U67" s="24"/>
      <c r="V67" s="24"/>
      <c r="W67" s="24"/>
      <c r="X67" s="76"/>
      <c r="Y67" s="43"/>
      <c r="Z67" s="43"/>
      <c r="AA67" s="43"/>
      <c r="AB67" s="43"/>
      <c r="AC67" s="24"/>
      <c r="AD67" s="43"/>
      <c r="AE67" s="43"/>
      <c r="AF67" s="43"/>
      <c r="AG67" s="43"/>
      <c r="AH67" s="43"/>
      <c r="AI67" s="43"/>
    </row>
    <row r="68" spans="1:35" ht="15" customHeight="1" x14ac:dyDescent="0.25">
      <c r="A68" s="9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6"/>
      <c r="O68" s="24"/>
      <c r="P68" s="43"/>
      <c r="Q68" s="46"/>
      <c r="R68" s="43"/>
      <c r="S68" s="43"/>
      <c r="T68" s="24"/>
      <c r="U68" s="24"/>
      <c r="V68" s="24"/>
      <c r="W68" s="24"/>
      <c r="X68" s="76"/>
      <c r="Y68" s="43"/>
      <c r="Z68" s="43"/>
      <c r="AA68" s="43"/>
      <c r="AB68" s="43"/>
      <c r="AC68" s="24"/>
      <c r="AD68" s="43"/>
      <c r="AE68" s="43"/>
      <c r="AF68" s="43"/>
      <c r="AG68" s="43"/>
      <c r="AH68" s="43"/>
      <c r="AI68" s="43"/>
    </row>
    <row r="69" spans="1:35" ht="15" customHeight="1" x14ac:dyDescent="0.25">
      <c r="A69" s="9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6"/>
      <c r="O69" s="24"/>
      <c r="P69" s="43"/>
      <c r="Q69" s="46"/>
      <c r="R69" s="43"/>
      <c r="S69" s="43"/>
      <c r="T69" s="24"/>
      <c r="U69" s="24"/>
      <c r="V69" s="24"/>
      <c r="W69" s="24"/>
      <c r="X69" s="76"/>
      <c r="Y69" s="43"/>
      <c r="Z69" s="43"/>
      <c r="AA69" s="43"/>
      <c r="AB69" s="43"/>
      <c r="AC69" s="24"/>
      <c r="AD69" s="43"/>
      <c r="AE69" s="43"/>
      <c r="AF69" s="43"/>
      <c r="AG69" s="43"/>
      <c r="AH69" s="43"/>
      <c r="AI69" s="43"/>
    </row>
    <row r="70" spans="1:35" ht="15" customHeight="1" x14ac:dyDescent="0.25">
      <c r="A70" s="9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6"/>
      <c r="O70" s="24"/>
      <c r="P70" s="43"/>
      <c r="Q70" s="46"/>
      <c r="R70" s="43"/>
      <c r="S70" s="43"/>
      <c r="T70" s="24"/>
      <c r="U70" s="24"/>
      <c r="V70" s="24"/>
      <c r="W70" s="24"/>
      <c r="X70" s="76"/>
      <c r="Y70" s="43"/>
      <c r="Z70" s="43"/>
      <c r="AA70" s="43"/>
      <c r="AB70" s="43"/>
      <c r="AC70" s="24"/>
      <c r="AD70" s="43"/>
      <c r="AE70" s="43"/>
      <c r="AF70" s="43"/>
      <c r="AG70" s="43"/>
      <c r="AH70" s="43"/>
      <c r="AI70" s="43"/>
    </row>
    <row r="71" spans="1:35" ht="15" customHeight="1" x14ac:dyDescent="0.25">
      <c r="A71" s="9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6"/>
      <c r="O71" s="24"/>
      <c r="P71" s="43"/>
      <c r="Q71" s="46"/>
      <c r="R71" s="43"/>
      <c r="S71" s="43"/>
      <c r="T71" s="24"/>
      <c r="U71" s="24"/>
      <c r="V71" s="24"/>
      <c r="W71" s="24"/>
      <c r="X71" s="76"/>
      <c r="Y71" s="43"/>
      <c r="Z71" s="43"/>
      <c r="AA71" s="43"/>
      <c r="AB71" s="43"/>
      <c r="AC71" s="24"/>
      <c r="AD71" s="43"/>
      <c r="AE71" s="43"/>
      <c r="AF71" s="43"/>
      <c r="AG71" s="43"/>
      <c r="AH71" s="43"/>
      <c r="AI71" s="43"/>
    </row>
    <row r="72" spans="1:35" ht="15" customHeight="1" x14ac:dyDescent="0.25">
      <c r="A72" s="9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6"/>
      <c r="O72" s="24"/>
      <c r="P72" s="43"/>
      <c r="Q72" s="46"/>
      <c r="R72" s="43"/>
      <c r="S72" s="43"/>
      <c r="T72" s="24"/>
      <c r="U72" s="24"/>
      <c r="V72" s="24"/>
      <c r="W72" s="24"/>
      <c r="X72" s="76"/>
      <c r="Y72" s="43"/>
      <c r="Z72" s="43"/>
      <c r="AA72" s="43"/>
      <c r="AB72" s="43"/>
      <c r="AC72" s="24"/>
      <c r="AD72" s="43"/>
      <c r="AE72" s="43"/>
      <c r="AF72" s="43"/>
      <c r="AG72" s="43"/>
      <c r="AH72" s="43"/>
      <c r="AI72" s="43"/>
    </row>
    <row r="73" spans="1:35" ht="15" customHeight="1" x14ac:dyDescent="0.25">
      <c r="A73" s="9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6"/>
      <c r="O73" s="24"/>
      <c r="P73" s="43"/>
      <c r="Q73" s="46"/>
      <c r="R73" s="43"/>
      <c r="S73" s="43"/>
      <c r="T73" s="24"/>
      <c r="U73" s="24"/>
      <c r="V73" s="24"/>
      <c r="W73" s="24"/>
      <c r="X73" s="76"/>
      <c r="Y73" s="43"/>
      <c r="Z73" s="43"/>
      <c r="AA73" s="43"/>
      <c r="AB73" s="43"/>
      <c r="AC73" s="24"/>
      <c r="AD73" s="43"/>
      <c r="AE73" s="43"/>
      <c r="AF73" s="43"/>
      <c r="AG73" s="43"/>
      <c r="AH73" s="43"/>
      <c r="AI73" s="43"/>
    </row>
    <row r="74" spans="1:35" ht="15" customHeight="1" x14ac:dyDescent="0.25">
      <c r="A74" s="9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6"/>
      <c r="O74" s="24"/>
      <c r="P74" s="43"/>
      <c r="Q74" s="46"/>
      <c r="R74" s="43"/>
      <c r="S74" s="43"/>
      <c r="T74" s="24"/>
      <c r="U74" s="24"/>
      <c r="V74" s="24"/>
      <c r="W74" s="24"/>
      <c r="X74" s="76"/>
      <c r="Y74" s="43"/>
      <c r="Z74" s="43"/>
      <c r="AA74" s="43"/>
      <c r="AB74" s="43"/>
      <c r="AC74" s="24"/>
      <c r="AD74" s="43"/>
      <c r="AE74" s="43"/>
      <c r="AF74" s="43"/>
      <c r="AG74" s="43"/>
      <c r="AH74" s="43"/>
      <c r="AI74" s="43"/>
    </row>
    <row r="75" spans="1:35" ht="15" customHeight="1" x14ac:dyDescent="0.25">
      <c r="A75" s="9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6"/>
      <c r="O75" s="24"/>
      <c r="P75" s="43"/>
      <c r="Q75" s="46"/>
      <c r="R75" s="43"/>
      <c r="S75" s="43"/>
      <c r="T75" s="24"/>
      <c r="U75" s="24"/>
      <c r="V75" s="24"/>
      <c r="W75" s="24"/>
      <c r="X75" s="76"/>
      <c r="Y75" s="43"/>
      <c r="Z75" s="43"/>
      <c r="AA75" s="43"/>
      <c r="AB75" s="43"/>
      <c r="AC75" s="24"/>
      <c r="AD75" s="43"/>
      <c r="AE75" s="43"/>
      <c r="AF75" s="43"/>
      <c r="AG75" s="43"/>
      <c r="AH75" s="43"/>
      <c r="AI75" s="43"/>
    </row>
    <row r="76" spans="1:35" ht="15" customHeight="1" x14ac:dyDescent="0.25">
      <c r="A76" s="9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6"/>
      <c r="O76" s="24"/>
      <c r="P76" s="43"/>
      <c r="Q76" s="46"/>
      <c r="R76" s="43"/>
      <c r="S76" s="43"/>
      <c r="T76" s="24"/>
      <c r="U76" s="24"/>
      <c r="V76" s="24"/>
      <c r="W76" s="24"/>
      <c r="X76" s="76"/>
      <c r="Y76" s="43"/>
      <c r="Z76" s="43"/>
      <c r="AA76" s="43"/>
      <c r="AB76" s="43"/>
      <c r="AC76" s="24"/>
      <c r="AD76" s="43"/>
      <c r="AE76" s="43"/>
      <c r="AF76" s="43"/>
      <c r="AG76" s="43"/>
      <c r="AH76" s="43"/>
      <c r="AI76" s="43"/>
    </row>
    <row r="77" spans="1:35" ht="15" customHeight="1" x14ac:dyDescent="0.25">
      <c r="A77" s="9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6"/>
      <c r="O77" s="24"/>
      <c r="P77" s="43"/>
      <c r="Q77" s="46"/>
      <c r="R77" s="43"/>
      <c r="S77" s="43"/>
      <c r="T77" s="24"/>
      <c r="U77" s="24"/>
      <c r="V77" s="24"/>
      <c r="W77" s="24"/>
      <c r="X77" s="76"/>
      <c r="Y77" s="43"/>
      <c r="Z77" s="43"/>
      <c r="AA77" s="43"/>
      <c r="AB77" s="43"/>
      <c r="AC77" s="24"/>
      <c r="AD77" s="43"/>
      <c r="AE77" s="43"/>
      <c r="AF77" s="43"/>
      <c r="AG77" s="43"/>
      <c r="AH77" s="43"/>
      <c r="AI77" s="43"/>
    </row>
    <row r="78" spans="1:35" ht="15" customHeight="1" x14ac:dyDescent="0.25">
      <c r="A78" s="9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6"/>
      <c r="O78" s="24"/>
      <c r="P78" s="43"/>
      <c r="Q78" s="46"/>
      <c r="R78" s="43"/>
      <c r="S78" s="43"/>
      <c r="T78" s="24"/>
      <c r="U78" s="24"/>
      <c r="V78" s="24"/>
      <c r="W78" s="24"/>
      <c r="X78" s="76"/>
      <c r="Y78" s="43"/>
      <c r="Z78" s="43"/>
      <c r="AA78" s="43"/>
      <c r="AB78" s="43"/>
      <c r="AC78" s="24"/>
      <c r="AD78" s="43"/>
      <c r="AE78" s="43"/>
      <c r="AF78" s="43"/>
      <c r="AG78" s="43"/>
      <c r="AH78" s="43"/>
      <c r="AI78" s="43"/>
    </row>
    <row r="79" spans="1:35" ht="15" customHeight="1" x14ac:dyDescent="0.25">
      <c r="A79" s="9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6"/>
      <c r="O79" s="24"/>
      <c r="P79" s="43"/>
      <c r="Q79" s="46"/>
      <c r="R79" s="43"/>
      <c r="S79" s="43"/>
      <c r="T79" s="24"/>
      <c r="U79" s="24"/>
      <c r="V79" s="24"/>
      <c r="W79" s="24"/>
      <c r="X79" s="76"/>
      <c r="Y79" s="43"/>
      <c r="Z79" s="43"/>
      <c r="AA79" s="43"/>
      <c r="AB79" s="43"/>
      <c r="AC79" s="24"/>
      <c r="AD79" s="43"/>
      <c r="AE79" s="43"/>
      <c r="AF79" s="43"/>
      <c r="AG79" s="43"/>
      <c r="AH79" s="43"/>
      <c r="AI79" s="43"/>
    </row>
    <row r="80" spans="1:35" ht="15" customHeight="1" x14ac:dyDescent="0.25">
      <c r="A80" s="9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6"/>
      <c r="O80" s="24"/>
      <c r="P80" s="43"/>
      <c r="Q80" s="46"/>
      <c r="R80" s="43"/>
      <c r="S80" s="43"/>
      <c r="T80" s="24"/>
      <c r="U80" s="24"/>
      <c r="V80" s="24"/>
      <c r="W80" s="24"/>
      <c r="X80" s="76"/>
      <c r="Y80" s="43"/>
      <c r="Z80" s="43"/>
      <c r="AA80" s="43"/>
      <c r="AB80" s="43"/>
      <c r="AC80" s="24"/>
      <c r="AD80" s="43"/>
      <c r="AE80" s="43"/>
      <c r="AF80" s="43"/>
      <c r="AG80" s="43"/>
      <c r="AH80" s="43"/>
      <c r="AI80" s="43"/>
    </row>
    <row r="81" spans="1:35" ht="15" customHeight="1" x14ac:dyDescent="0.25">
      <c r="A81" s="9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6"/>
      <c r="O81" s="24"/>
      <c r="P81" s="43"/>
      <c r="Q81" s="46"/>
      <c r="R81" s="43"/>
      <c r="S81" s="43"/>
      <c r="T81" s="24"/>
      <c r="U81" s="24"/>
      <c r="V81" s="24"/>
      <c r="W81" s="24"/>
      <c r="X81" s="76"/>
      <c r="Y81" s="43"/>
      <c r="Z81" s="43"/>
      <c r="AA81" s="43"/>
      <c r="AB81" s="43"/>
      <c r="AC81" s="24"/>
      <c r="AD81" s="43"/>
      <c r="AE81" s="43"/>
      <c r="AF81" s="43"/>
      <c r="AG81" s="43"/>
      <c r="AH81" s="43"/>
      <c r="AI81" s="43"/>
    </row>
    <row r="82" spans="1:35" ht="15" customHeight="1" x14ac:dyDescent="0.25">
      <c r="A82" s="9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6"/>
      <c r="O82" s="24"/>
      <c r="P82" s="43"/>
      <c r="Q82" s="46"/>
      <c r="R82" s="43"/>
      <c r="S82" s="43"/>
      <c r="T82" s="24"/>
      <c r="U82" s="24"/>
      <c r="V82" s="24"/>
      <c r="W82" s="24"/>
      <c r="X82" s="76"/>
      <c r="Y82" s="43"/>
      <c r="Z82" s="43"/>
      <c r="AA82" s="43"/>
      <c r="AB82" s="43"/>
      <c r="AC82" s="24"/>
      <c r="AD82" s="43"/>
      <c r="AE82" s="43"/>
      <c r="AF82" s="43"/>
      <c r="AG82" s="43"/>
      <c r="AH82" s="43"/>
      <c r="AI82" s="43"/>
    </row>
    <row r="83" spans="1:35" ht="15" customHeight="1" x14ac:dyDescent="0.25">
      <c r="A83" s="9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6"/>
      <c r="O83" s="24"/>
      <c r="P83" s="43"/>
      <c r="Q83" s="46"/>
      <c r="R83" s="43"/>
      <c r="S83" s="43"/>
      <c r="T83" s="24"/>
      <c r="U83" s="24"/>
      <c r="V83" s="24"/>
      <c r="W83" s="24"/>
      <c r="X83" s="76"/>
      <c r="Y83" s="43"/>
      <c r="Z83" s="43"/>
      <c r="AA83" s="43"/>
      <c r="AB83" s="43"/>
      <c r="AC83" s="24"/>
      <c r="AD83" s="43"/>
      <c r="AE83" s="43"/>
      <c r="AF83" s="43"/>
      <c r="AG83" s="43"/>
      <c r="AH83" s="43"/>
      <c r="AI83" s="43"/>
    </row>
    <row r="84" spans="1:35" ht="15" customHeight="1" x14ac:dyDescent="0.25">
      <c r="A84" s="9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6"/>
      <c r="O84" s="24"/>
      <c r="P84" s="43"/>
      <c r="Q84" s="46"/>
      <c r="R84" s="43"/>
      <c r="S84" s="43"/>
      <c r="T84" s="24"/>
      <c r="U84" s="24"/>
      <c r="V84" s="24"/>
      <c r="W84" s="24"/>
      <c r="X84" s="76"/>
      <c r="Y84" s="43"/>
      <c r="Z84" s="43"/>
      <c r="AA84" s="43"/>
      <c r="AB84" s="43"/>
      <c r="AC84" s="24"/>
      <c r="AD84" s="43"/>
      <c r="AE84" s="43"/>
      <c r="AF84" s="43"/>
      <c r="AG84" s="43"/>
      <c r="AH84" s="43"/>
      <c r="AI84" s="43"/>
    </row>
    <row r="85" spans="1:35" ht="15" customHeight="1" x14ac:dyDescent="0.25">
      <c r="A85" s="9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6"/>
      <c r="O85" s="24"/>
      <c r="P85" s="43"/>
      <c r="Q85" s="46"/>
      <c r="R85" s="43"/>
      <c r="S85" s="43"/>
      <c r="T85" s="24"/>
      <c r="U85" s="24"/>
      <c r="V85" s="24"/>
      <c r="W85" s="24"/>
      <c r="X85" s="76"/>
      <c r="Y85" s="43"/>
      <c r="Z85" s="43"/>
      <c r="AA85" s="43"/>
      <c r="AB85" s="43"/>
      <c r="AC85" s="24"/>
      <c r="AD85" s="43"/>
      <c r="AE85" s="43"/>
      <c r="AF85" s="43"/>
      <c r="AG85" s="43"/>
      <c r="AH85" s="43"/>
      <c r="AI85" s="43"/>
    </row>
    <row r="86" spans="1:35" ht="15" customHeight="1" x14ac:dyDescent="0.25">
      <c r="A86" s="9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6"/>
      <c r="O86" s="24"/>
      <c r="P86" s="43"/>
      <c r="Q86" s="46"/>
      <c r="R86" s="43"/>
      <c r="S86" s="43"/>
      <c r="T86" s="24"/>
      <c r="U86" s="24"/>
      <c r="V86" s="24"/>
      <c r="W86" s="24"/>
      <c r="X86" s="76"/>
      <c r="Y86" s="43"/>
      <c r="Z86" s="43"/>
      <c r="AA86" s="43"/>
      <c r="AB86" s="43"/>
      <c r="AC86" s="24"/>
      <c r="AD86" s="43"/>
      <c r="AE86" s="43"/>
      <c r="AF86" s="43"/>
      <c r="AG86" s="43"/>
      <c r="AH86" s="43"/>
      <c r="AI86" s="43"/>
    </row>
    <row r="87" spans="1:35" ht="15" customHeight="1" x14ac:dyDescent="0.25">
      <c r="A87" s="9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6"/>
      <c r="O87" s="24"/>
      <c r="P87" s="43"/>
      <c r="Q87" s="46"/>
      <c r="R87" s="43"/>
      <c r="S87" s="43"/>
      <c r="T87" s="24"/>
      <c r="U87" s="24"/>
      <c r="V87" s="24"/>
      <c r="W87" s="24"/>
      <c r="X87" s="76"/>
      <c r="Y87" s="43"/>
      <c r="Z87" s="43"/>
      <c r="AA87" s="43"/>
      <c r="AB87" s="43"/>
      <c r="AC87" s="24"/>
      <c r="AD87" s="43"/>
      <c r="AE87" s="43"/>
      <c r="AF87" s="43"/>
      <c r="AG87" s="43"/>
      <c r="AH87" s="43"/>
      <c r="AI87" s="43"/>
    </row>
    <row r="88" spans="1:35" ht="15" customHeight="1" x14ac:dyDescent="0.25">
      <c r="A88" s="9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6"/>
      <c r="O88" s="24"/>
      <c r="P88" s="43"/>
      <c r="Q88" s="46"/>
      <c r="R88" s="43"/>
      <c r="S88" s="43"/>
      <c r="T88" s="24"/>
      <c r="U88" s="24"/>
      <c r="V88" s="24"/>
      <c r="W88" s="24"/>
      <c r="X88" s="76"/>
      <c r="Y88" s="43"/>
      <c r="Z88" s="43"/>
      <c r="AA88" s="43"/>
      <c r="AB88" s="43"/>
      <c r="AC88" s="24"/>
      <c r="AD88" s="43"/>
      <c r="AE88" s="43"/>
      <c r="AF88" s="43"/>
      <c r="AG88" s="43"/>
      <c r="AH88" s="43"/>
      <c r="AI88" s="43"/>
    </row>
    <row r="89" spans="1:35" ht="15" customHeight="1" x14ac:dyDescent="0.25">
      <c r="A89" s="9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6"/>
      <c r="O89" s="24"/>
      <c r="P89" s="43"/>
      <c r="Q89" s="46"/>
      <c r="R89" s="43"/>
      <c r="S89" s="43"/>
      <c r="T89" s="24"/>
      <c r="U89" s="24"/>
      <c r="V89" s="24"/>
      <c r="W89" s="24"/>
      <c r="X89" s="76"/>
      <c r="Y89" s="43"/>
      <c r="Z89" s="43"/>
      <c r="AA89" s="43"/>
      <c r="AB89" s="43"/>
      <c r="AC89" s="24"/>
      <c r="AD89" s="43"/>
      <c r="AE89" s="43"/>
      <c r="AF89" s="43"/>
      <c r="AG89" s="43"/>
      <c r="AH89" s="43"/>
      <c r="AI89" s="43"/>
    </row>
    <row r="90" spans="1:35" ht="15" customHeight="1" x14ac:dyDescent="0.25">
      <c r="A90" s="9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6"/>
      <c r="O90" s="24"/>
      <c r="P90" s="43"/>
      <c r="Q90" s="46"/>
      <c r="R90" s="43"/>
      <c r="S90" s="43"/>
      <c r="T90" s="24"/>
      <c r="U90" s="24"/>
      <c r="V90" s="24"/>
      <c r="W90" s="24"/>
      <c r="X90" s="76"/>
      <c r="Y90" s="43"/>
      <c r="Z90" s="43"/>
      <c r="AA90" s="43"/>
      <c r="AB90" s="43"/>
      <c r="AC90" s="24"/>
      <c r="AD90" s="43"/>
      <c r="AE90" s="43"/>
      <c r="AF90" s="43"/>
      <c r="AG90" s="43"/>
      <c r="AH90" s="43"/>
      <c r="AI90" s="43"/>
    </row>
    <row r="91" spans="1:35" ht="15" customHeight="1" x14ac:dyDescent="0.25">
      <c r="A91" s="9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6"/>
      <c r="O91" s="24"/>
      <c r="P91" s="43"/>
      <c r="Q91" s="46"/>
      <c r="R91" s="43"/>
      <c r="S91" s="43"/>
      <c r="T91" s="24"/>
      <c r="U91" s="24"/>
      <c r="V91" s="24"/>
      <c r="W91" s="24"/>
      <c r="X91" s="76"/>
      <c r="Y91" s="43"/>
      <c r="Z91" s="43"/>
      <c r="AA91" s="43"/>
      <c r="AB91" s="43"/>
      <c r="AC91" s="24"/>
      <c r="AD91" s="43"/>
      <c r="AE91" s="43"/>
      <c r="AF91" s="43"/>
      <c r="AG91" s="43"/>
      <c r="AH91" s="43"/>
      <c r="AI91" s="43"/>
    </row>
    <row r="92" spans="1:35" ht="15" customHeight="1" x14ac:dyDescent="0.25">
      <c r="A92" s="9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6"/>
      <c r="O92" s="24"/>
      <c r="P92" s="43"/>
      <c r="Q92" s="46"/>
      <c r="R92" s="43"/>
      <c r="S92" s="43"/>
      <c r="T92" s="24"/>
      <c r="U92" s="24"/>
      <c r="V92" s="24"/>
      <c r="W92" s="24"/>
      <c r="X92" s="76"/>
      <c r="Y92" s="43"/>
      <c r="Z92" s="43"/>
      <c r="AA92" s="43"/>
      <c r="AB92" s="43"/>
      <c r="AC92" s="24"/>
      <c r="AD92" s="43"/>
      <c r="AE92" s="43"/>
      <c r="AF92" s="43"/>
      <c r="AG92" s="43"/>
      <c r="AH92" s="43"/>
      <c r="AI92" s="43"/>
    </row>
    <row r="93" spans="1:35" ht="15" customHeight="1" x14ac:dyDescent="0.25">
      <c r="A93" s="9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6"/>
      <c r="O93" s="24"/>
      <c r="P93" s="43"/>
      <c r="Q93" s="46"/>
      <c r="R93" s="43"/>
      <c r="S93" s="43"/>
      <c r="T93" s="24"/>
      <c r="U93" s="24"/>
      <c r="V93" s="24"/>
      <c r="W93" s="24"/>
      <c r="X93" s="76"/>
      <c r="Y93" s="43"/>
      <c r="Z93" s="43"/>
      <c r="AA93" s="43"/>
      <c r="AB93" s="43"/>
      <c r="AC93" s="24"/>
      <c r="AD93" s="43"/>
      <c r="AE93" s="43"/>
      <c r="AF93" s="43"/>
      <c r="AG93" s="43"/>
      <c r="AH93" s="43"/>
      <c r="AI93" s="43"/>
    </row>
    <row r="94" spans="1:35" ht="15" customHeight="1" x14ac:dyDescent="0.25">
      <c r="A94" s="9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6"/>
      <c r="O94" s="24"/>
      <c r="P94" s="43"/>
      <c r="Q94" s="46"/>
      <c r="R94" s="43"/>
      <c r="S94" s="43"/>
      <c r="T94" s="24"/>
      <c r="U94" s="24"/>
      <c r="V94" s="24"/>
      <c r="W94" s="24"/>
      <c r="X94" s="76"/>
      <c r="Y94" s="43"/>
      <c r="Z94" s="43"/>
      <c r="AA94" s="43"/>
      <c r="AB94" s="43"/>
      <c r="AC94" s="24"/>
      <c r="AD94" s="43"/>
      <c r="AE94" s="43"/>
      <c r="AF94" s="43"/>
      <c r="AG94" s="43"/>
      <c r="AH94" s="43"/>
      <c r="AI94" s="43"/>
    </row>
    <row r="108" spans="2:36" ht="15" customHeight="1" x14ac:dyDescent="0.2"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</row>
    <row r="109" spans="2:36" ht="15" customHeight="1" x14ac:dyDescent="0.2"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</row>
    <row r="110" spans="2:36" ht="15" customHeight="1" x14ac:dyDescent="0.2"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</row>
    <row r="111" spans="2:36" ht="15" customHeight="1" x14ac:dyDescent="0.2"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</row>
    <row r="112" spans="2:36" ht="15" customHeight="1" x14ac:dyDescent="0.2"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</row>
    <row r="113" spans="2:36" ht="15" customHeight="1" x14ac:dyDescent="0.2"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</row>
    <row r="114" spans="2:36" ht="15" customHeight="1" x14ac:dyDescent="0.2"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2" t="s">
        <v>34</v>
      </c>
      <c r="C1" s="3"/>
      <c r="D1" s="4"/>
      <c r="E1" s="5" t="s">
        <v>57</v>
      </c>
      <c r="F1" s="96"/>
      <c r="G1" s="97"/>
      <c r="H1" s="9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6"/>
      <c r="AB1" s="96"/>
      <c r="AC1" s="97"/>
      <c r="AD1" s="9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86" t="s">
        <v>63</v>
      </c>
      <c r="C2" s="87"/>
      <c r="D2" s="98"/>
      <c r="E2" s="13" t="s">
        <v>13</v>
      </c>
      <c r="F2" s="14"/>
      <c r="G2" s="14"/>
      <c r="H2" s="14"/>
      <c r="I2" s="20"/>
      <c r="J2" s="15"/>
      <c r="K2" s="91"/>
      <c r="L2" s="22" t="s">
        <v>74</v>
      </c>
      <c r="M2" s="14"/>
      <c r="N2" s="14"/>
      <c r="O2" s="21"/>
      <c r="P2" s="19"/>
      <c r="Q2" s="22" t="s">
        <v>75</v>
      </c>
      <c r="R2" s="14"/>
      <c r="S2" s="14"/>
      <c r="T2" s="14"/>
      <c r="U2" s="20"/>
      <c r="V2" s="21"/>
      <c r="W2" s="19"/>
      <c r="X2" s="99" t="s">
        <v>76</v>
      </c>
      <c r="Y2" s="100"/>
      <c r="Z2" s="101"/>
      <c r="AA2" s="13" t="s">
        <v>13</v>
      </c>
      <c r="AB2" s="14"/>
      <c r="AC2" s="14"/>
      <c r="AD2" s="14"/>
      <c r="AE2" s="20"/>
      <c r="AF2" s="15"/>
      <c r="AG2" s="91"/>
      <c r="AH2" s="22" t="s">
        <v>77</v>
      </c>
      <c r="AI2" s="14"/>
      <c r="AJ2" s="14"/>
      <c r="AK2" s="21"/>
      <c r="AL2" s="19"/>
      <c r="AM2" s="22" t="s">
        <v>75</v>
      </c>
      <c r="AN2" s="14"/>
      <c r="AO2" s="14"/>
      <c r="AP2" s="14"/>
      <c r="AQ2" s="20"/>
      <c r="AR2" s="21"/>
      <c r="AS2" s="102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2"/>
      <c r="L3" s="18" t="s">
        <v>5</v>
      </c>
      <c r="M3" s="18" t="s">
        <v>6</v>
      </c>
      <c r="N3" s="18" t="s">
        <v>78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2"/>
      <c r="AH3" s="18" t="s">
        <v>5</v>
      </c>
      <c r="AI3" s="18" t="s">
        <v>6</v>
      </c>
      <c r="AJ3" s="18" t="s">
        <v>78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2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5"/>
      <c r="C4" s="30"/>
      <c r="D4" s="41"/>
      <c r="E4" s="25"/>
      <c r="F4" s="25"/>
      <c r="G4" s="25"/>
      <c r="H4" s="29"/>
      <c r="I4" s="25"/>
      <c r="J4" s="103"/>
      <c r="K4" s="28"/>
      <c r="L4" s="104"/>
      <c r="M4" s="18"/>
      <c r="N4" s="18"/>
      <c r="O4" s="18"/>
      <c r="P4" s="24"/>
      <c r="Q4" s="25"/>
      <c r="R4" s="25"/>
      <c r="S4" s="29"/>
      <c r="T4" s="25"/>
      <c r="U4" s="25"/>
      <c r="V4" s="105"/>
      <c r="W4" s="28"/>
      <c r="X4" s="25">
        <v>1987</v>
      </c>
      <c r="Y4" s="25" t="s">
        <v>67</v>
      </c>
      <c r="Z4" s="2" t="s">
        <v>61</v>
      </c>
      <c r="AA4" s="25">
        <v>22</v>
      </c>
      <c r="AB4" s="25">
        <v>0</v>
      </c>
      <c r="AC4" s="25">
        <v>23</v>
      </c>
      <c r="AD4" s="25">
        <v>30</v>
      </c>
      <c r="AE4" s="25"/>
      <c r="AF4" s="27"/>
      <c r="AG4" s="24"/>
      <c r="AH4" s="18"/>
      <c r="AI4" s="18"/>
      <c r="AJ4" s="18" t="s">
        <v>83</v>
      </c>
      <c r="AK4" s="18"/>
      <c r="AL4" s="24"/>
      <c r="AM4" s="25"/>
      <c r="AN4" s="25"/>
      <c r="AO4" s="25"/>
      <c r="AP4" s="25"/>
      <c r="AQ4" s="25"/>
      <c r="AR4" s="106"/>
      <c r="AS4" s="107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5"/>
      <c r="C5" s="30"/>
      <c r="D5" s="41"/>
      <c r="E5" s="25"/>
      <c r="F5" s="25"/>
      <c r="G5" s="25"/>
      <c r="H5" s="29"/>
      <c r="I5" s="25"/>
      <c r="J5" s="103"/>
      <c r="K5" s="28"/>
      <c r="L5" s="104"/>
      <c r="M5" s="18"/>
      <c r="N5" s="18"/>
      <c r="O5" s="18"/>
      <c r="P5" s="24"/>
      <c r="Q5" s="25"/>
      <c r="R5" s="25"/>
      <c r="S5" s="29"/>
      <c r="T5" s="25"/>
      <c r="U5" s="25"/>
      <c r="V5" s="105"/>
      <c r="W5" s="28"/>
      <c r="X5" s="25">
        <v>1988</v>
      </c>
      <c r="Y5" s="25" t="s">
        <v>67</v>
      </c>
      <c r="Z5" s="2" t="s">
        <v>61</v>
      </c>
      <c r="AA5" s="25">
        <v>21</v>
      </c>
      <c r="AB5" s="25">
        <v>1</v>
      </c>
      <c r="AC5" s="25">
        <v>8</v>
      </c>
      <c r="AD5" s="25">
        <v>33</v>
      </c>
      <c r="AE5" s="25"/>
      <c r="AF5" s="27"/>
      <c r="AG5" s="24"/>
      <c r="AH5" s="18"/>
      <c r="AI5" s="18" t="s">
        <v>84</v>
      </c>
      <c r="AJ5" s="18"/>
      <c r="AK5" s="18"/>
      <c r="AL5" s="24"/>
      <c r="AM5" s="25"/>
      <c r="AN5" s="25"/>
      <c r="AO5" s="25"/>
      <c r="AP5" s="25"/>
      <c r="AQ5" s="25"/>
      <c r="AR5" s="106"/>
      <c r="AS5" s="107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5"/>
      <c r="C6" s="30"/>
      <c r="D6" s="41"/>
      <c r="E6" s="25"/>
      <c r="F6" s="25"/>
      <c r="G6" s="25"/>
      <c r="H6" s="29"/>
      <c r="I6" s="25"/>
      <c r="J6" s="103"/>
      <c r="K6" s="28"/>
      <c r="L6" s="104"/>
      <c r="M6" s="18"/>
      <c r="N6" s="18"/>
      <c r="O6" s="18"/>
      <c r="P6" s="24"/>
      <c r="Q6" s="25"/>
      <c r="R6" s="25"/>
      <c r="S6" s="29"/>
      <c r="T6" s="25"/>
      <c r="U6" s="25"/>
      <c r="V6" s="105"/>
      <c r="W6" s="28"/>
      <c r="X6" s="25">
        <v>1989</v>
      </c>
      <c r="Y6" s="25" t="s">
        <v>65</v>
      </c>
      <c r="Z6" s="2" t="s">
        <v>58</v>
      </c>
      <c r="AA6" s="25"/>
      <c r="AB6" s="25"/>
      <c r="AC6" s="25"/>
      <c r="AD6" s="25"/>
      <c r="AE6" s="25"/>
      <c r="AF6" s="27"/>
      <c r="AG6" s="2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6"/>
      <c r="AS6" s="107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5">
        <v>1990</v>
      </c>
      <c r="C7" s="25" t="s">
        <v>64</v>
      </c>
      <c r="D7" s="41" t="s">
        <v>50</v>
      </c>
      <c r="E7" s="25">
        <v>22</v>
      </c>
      <c r="F7" s="25">
        <v>4</v>
      </c>
      <c r="G7" s="25">
        <v>13</v>
      </c>
      <c r="H7" s="25">
        <v>25</v>
      </c>
      <c r="I7" s="25"/>
      <c r="J7" s="25"/>
      <c r="K7" s="28"/>
      <c r="L7" s="104"/>
      <c r="M7" s="18"/>
      <c r="N7" s="18"/>
      <c r="O7" s="18"/>
      <c r="P7" s="24"/>
      <c r="Q7" s="25"/>
      <c r="R7" s="25"/>
      <c r="S7" s="29"/>
      <c r="T7" s="25"/>
      <c r="U7" s="25"/>
      <c r="V7" s="105"/>
      <c r="W7" s="28"/>
      <c r="X7" s="25"/>
      <c r="Y7" s="25"/>
      <c r="Z7" s="2"/>
      <c r="AA7" s="25"/>
      <c r="AB7" s="25"/>
      <c r="AC7" s="25"/>
      <c r="AD7" s="25"/>
      <c r="AE7" s="25"/>
      <c r="AF7" s="27"/>
      <c r="AG7" s="2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6"/>
      <c r="AS7" s="107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5"/>
      <c r="C8" s="25"/>
      <c r="D8" s="41"/>
      <c r="E8" s="25"/>
      <c r="F8" s="25"/>
      <c r="G8" s="25"/>
      <c r="H8" s="25"/>
      <c r="I8" s="25"/>
      <c r="J8" s="25"/>
      <c r="K8" s="28"/>
      <c r="L8" s="104"/>
      <c r="M8" s="18"/>
      <c r="N8" s="18"/>
      <c r="O8" s="18"/>
      <c r="P8" s="24"/>
      <c r="Q8" s="25"/>
      <c r="R8" s="25"/>
      <c r="S8" s="29"/>
      <c r="T8" s="25"/>
      <c r="U8" s="25"/>
      <c r="V8" s="105"/>
      <c r="W8" s="28"/>
      <c r="X8" s="25"/>
      <c r="Y8" s="25"/>
      <c r="Z8" s="2"/>
      <c r="AA8" s="25"/>
      <c r="AB8" s="25"/>
      <c r="AC8" s="25"/>
      <c r="AD8" s="25"/>
      <c r="AE8" s="25"/>
      <c r="AF8" s="27"/>
      <c r="AG8" s="24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06"/>
      <c r="AS8" s="107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5">
        <v>1993</v>
      </c>
      <c r="C9" s="25" t="s">
        <v>53</v>
      </c>
      <c r="D9" s="41" t="s">
        <v>50</v>
      </c>
      <c r="E9" s="25">
        <v>23</v>
      </c>
      <c r="F9" s="25">
        <v>0</v>
      </c>
      <c r="G9" s="25">
        <v>22</v>
      </c>
      <c r="H9" s="25">
        <v>12</v>
      </c>
      <c r="I9" s="25">
        <v>76</v>
      </c>
      <c r="J9" s="25"/>
      <c r="K9" s="28"/>
      <c r="L9" s="104"/>
      <c r="M9" s="18"/>
      <c r="N9" s="18"/>
      <c r="O9" s="18"/>
      <c r="P9" s="24"/>
      <c r="Q9" s="25"/>
      <c r="R9" s="25"/>
      <c r="S9" s="29"/>
      <c r="T9" s="25"/>
      <c r="U9" s="25"/>
      <c r="V9" s="105"/>
      <c r="W9" s="28"/>
      <c r="X9" s="25"/>
      <c r="Y9" s="25"/>
      <c r="Z9" s="2"/>
      <c r="AA9" s="25"/>
      <c r="AB9" s="25"/>
      <c r="AC9" s="25"/>
      <c r="AD9" s="25"/>
      <c r="AE9" s="25"/>
      <c r="AF9" s="27"/>
      <c r="AG9" s="24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06"/>
      <c r="AS9" s="107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5">
        <v>1994</v>
      </c>
      <c r="C10" s="25" t="s">
        <v>52</v>
      </c>
      <c r="D10" s="41" t="s">
        <v>50</v>
      </c>
      <c r="E10" s="25">
        <v>20</v>
      </c>
      <c r="F10" s="25">
        <v>0</v>
      </c>
      <c r="G10" s="25">
        <v>13</v>
      </c>
      <c r="H10" s="25">
        <v>4</v>
      </c>
      <c r="I10" s="25">
        <v>57</v>
      </c>
      <c r="J10" s="25"/>
      <c r="K10" s="28"/>
      <c r="L10" s="104"/>
      <c r="M10" s="18"/>
      <c r="N10" s="18"/>
      <c r="O10" s="18"/>
      <c r="P10" s="24"/>
      <c r="Q10" s="25"/>
      <c r="R10" s="25"/>
      <c r="S10" s="29"/>
      <c r="T10" s="25"/>
      <c r="U10" s="25"/>
      <c r="V10" s="105"/>
      <c r="W10" s="28"/>
      <c r="X10" s="25"/>
      <c r="Y10" s="25"/>
      <c r="Z10" s="2"/>
      <c r="AA10" s="25"/>
      <c r="AB10" s="25"/>
      <c r="AC10" s="25"/>
      <c r="AD10" s="25"/>
      <c r="AE10" s="25"/>
      <c r="AF10" s="27"/>
      <c r="AG10" s="24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06"/>
      <c r="AS10" s="107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5">
        <v>1995</v>
      </c>
      <c r="C11" s="25" t="s">
        <v>49</v>
      </c>
      <c r="D11" s="41" t="s">
        <v>50</v>
      </c>
      <c r="E11" s="25">
        <v>24</v>
      </c>
      <c r="F11" s="25">
        <v>2</v>
      </c>
      <c r="G11" s="25">
        <v>19</v>
      </c>
      <c r="H11" s="25">
        <v>11</v>
      </c>
      <c r="I11" s="25">
        <v>95</v>
      </c>
      <c r="J11" s="25"/>
      <c r="K11" s="28"/>
      <c r="L11" s="104"/>
      <c r="M11" s="18"/>
      <c r="N11" s="18"/>
      <c r="O11" s="18"/>
      <c r="P11" s="24"/>
      <c r="Q11" s="25"/>
      <c r="R11" s="25"/>
      <c r="S11" s="29"/>
      <c r="T11" s="25"/>
      <c r="U11" s="25"/>
      <c r="V11" s="105"/>
      <c r="W11" s="28"/>
      <c r="X11" s="25"/>
      <c r="Y11" s="25"/>
      <c r="Z11" s="2"/>
      <c r="AA11" s="25"/>
      <c r="AB11" s="25"/>
      <c r="AC11" s="25"/>
      <c r="AD11" s="25"/>
      <c r="AE11" s="25"/>
      <c r="AF11" s="27"/>
      <c r="AG11" s="24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06"/>
      <c r="AS11" s="107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ht="14.25" x14ac:dyDescent="0.2">
      <c r="A12" s="43"/>
      <c r="B12" s="108" t="s">
        <v>79</v>
      </c>
      <c r="C12" s="90"/>
      <c r="D12" s="89"/>
      <c r="E12" s="88">
        <f>SUM(E4:E11)</f>
        <v>89</v>
      </c>
      <c r="F12" s="88">
        <f>SUM(F4:F11)</f>
        <v>6</v>
      </c>
      <c r="G12" s="88">
        <f>SUM(G4:G11)</f>
        <v>67</v>
      </c>
      <c r="H12" s="88">
        <f>SUM(H4:H11)</f>
        <v>52</v>
      </c>
      <c r="I12" s="88">
        <f>SUM(I4:I11)</f>
        <v>228</v>
      </c>
      <c r="J12" s="109">
        <v>0</v>
      </c>
      <c r="K12" s="91">
        <f>SUM(K4:K11)</f>
        <v>0</v>
      </c>
      <c r="L12" s="22"/>
      <c r="M12" s="20"/>
      <c r="N12" s="110"/>
      <c r="O12" s="111"/>
      <c r="P12" s="24"/>
      <c r="Q12" s="88">
        <f>SUM(Q4:Q11)</f>
        <v>0</v>
      </c>
      <c r="R12" s="88">
        <f>SUM(R4:R11)</f>
        <v>0</v>
      </c>
      <c r="S12" s="88">
        <f>SUM(S4:S11)</f>
        <v>0</v>
      </c>
      <c r="T12" s="88">
        <f>SUM(T4:T11)</f>
        <v>0</v>
      </c>
      <c r="U12" s="88">
        <f>SUM(U4:U11)</f>
        <v>0</v>
      </c>
      <c r="V12" s="40">
        <v>0</v>
      </c>
      <c r="W12" s="91">
        <f>SUM(W4:W11)</f>
        <v>0</v>
      </c>
      <c r="X12" s="16" t="s">
        <v>79</v>
      </c>
      <c r="Y12" s="17"/>
      <c r="Z12" s="15"/>
      <c r="AA12" s="88">
        <f>SUM(AA4:AA11)</f>
        <v>43</v>
      </c>
      <c r="AB12" s="88">
        <f>SUM(AB4:AB11)</f>
        <v>1</v>
      </c>
      <c r="AC12" s="88">
        <f>SUM(AC4:AC11)</f>
        <v>31</v>
      </c>
      <c r="AD12" s="88">
        <f>SUM(AD4:AD11)</f>
        <v>63</v>
      </c>
      <c r="AE12" s="88">
        <f>SUM(AE4:AE11)</f>
        <v>0</v>
      </c>
      <c r="AF12" s="109">
        <v>0</v>
      </c>
      <c r="AG12" s="91">
        <f>SUM(AG4:AG11)</f>
        <v>0</v>
      </c>
      <c r="AH12" s="22"/>
      <c r="AI12" s="20"/>
      <c r="AJ12" s="110"/>
      <c r="AK12" s="111"/>
      <c r="AL12" s="24"/>
      <c r="AM12" s="88">
        <f>SUM(AM4:AM11)</f>
        <v>0</v>
      </c>
      <c r="AN12" s="88">
        <f>SUM(AN4:AN11)</f>
        <v>0</v>
      </c>
      <c r="AO12" s="88">
        <f>SUM(AO4:AO11)</f>
        <v>0</v>
      </c>
      <c r="AP12" s="88">
        <f>SUM(AP4:AP11)</f>
        <v>0</v>
      </c>
      <c r="AQ12" s="88">
        <f>SUM(AQ4:AQ11)</f>
        <v>0</v>
      </c>
      <c r="AR12" s="109">
        <v>0</v>
      </c>
      <c r="AS12" s="102">
        <f>SUM(AS4:AS11)</f>
        <v>0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43"/>
      <c r="C13" s="43"/>
      <c r="D13" s="43"/>
      <c r="E13" s="43"/>
      <c r="F13" s="43"/>
      <c r="G13" s="43"/>
      <c r="H13" s="43"/>
      <c r="I13" s="43"/>
      <c r="J13" s="44"/>
      <c r="K13" s="28"/>
      <c r="L13" s="24"/>
      <c r="M13" s="24"/>
      <c r="N13" s="24"/>
      <c r="O13" s="24"/>
      <c r="P13" s="43"/>
      <c r="Q13" s="43"/>
      <c r="R13" s="46"/>
      <c r="S13" s="43"/>
      <c r="T13" s="43"/>
      <c r="U13" s="24"/>
      <c r="V13" s="24"/>
      <c r="W13" s="28"/>
      <c r="X13" s="43"/>
      <c r="Y13" s="43"/>
      <c r="Z13" s="43"/>
      <c r="AA13" s="43"/>
      <c r="AB13" s="43"/>
      <c r="AC13" s="43"/>
      <c r="AD13" s="43"/>
      <c r="AE13" s="43"/>
      <c r="AF13" s="44"/>
      <c r="AG13" s="28"/>
      <c r="AH13" s="24"/>
      <c r="AI13" s="24"/>
      <c r="AJ13" s="24"/>
      <c r="AK13" s="24"/>
      <c r="AL13" s="43"/>
      <c r="AM13" s="43"/>
      <c r="AN13" s="46"/>
      <c r="AO13" s="43"/>
      <c r="AP13" s="43"/>
      <c r="AQ13" s="24"/>
      <c r="AR13" s="24"/>
      <c r="AS13" s="28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112" t="s">
        <v>80</v>
      </c>
      <c r="C14" s="113"/>
      <c r="D14" s="114"/>
      <c r="E14" s="15" t="s">
        <v>3</v>
      </c>
      <c r="F14" s="18" t="s">
        <v>8</v>
      </c>
      <c r="G14" s="15" t="s">
        <v>5</v>
      </c>
      <c r="H14" s="18" t="s">
        <v>6</v>
      </c>
      <c r="I14" s="18" t="s">
        <v>17</v>
      </c>
      <c r="J14" s="18" t="s">
        <v>22</v>
      </c>
      <c r="K14" s="24"/>
      <c r="L14" s="18" t="s">
        <v>27</v>
      </c>
      <c r="M14" s="18" t="s">
        <v>28</v>
      </c>
      <c r="N14" s="18" t="s">
        <v>81</v>
      </c>
      <c r="O14" s="18" t="s">
        <v>82</v>
      </c>
      <c r="Q14" s="46"/>
      <c r="R14" s="46" t="s">
        <v>54</v>
      </c>
      <c r="S14" s="46"/>
      <c r="T14" s="43" t="s">
        <v>62</v>
      </c>
      <c r="U14" s="24"/>
      <c r="V14" s="28"/>
      <c r="W14" s="28"/>
      <c r="X14" s="116"/>
      <c r="Y14" s="116"/>
      <c r="Z14" s="116"/>
      <c r="AA14" s="116"/>
      <c r="AB14" s="116"/>
      <c r="AC14" s="46"/>
      <c r="AD14" s="46"/>
      <c r="AE14" s="46"/>
      <c r="AF14" s="43"/>
      <c r="AG14" s="43"/>
      <c r="AH14" s="43"/>
      <c r="AI14" s="43"/>
      <c r="AJ14" s="43"/>
      <c r="AK14" s="43"/>
      <c r="AM14" s="28"/>
      <c r="AN14" s="116"/>
      <c r="AO14" s="116"/>
      <c r="AP14" s="116"/>
      <c r="AQ14" s="116"/>
      <c r="AR14" s="116"/>
      <c r="AS14" s="116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48" t="s">
        <v>12</v>
      </c>
      <c r="C15" s="12"/>
      <c r="D15" s="50"/>
      <c r="E15" s="117">
        <v>55</v>
      </c>
      <c r="F15" s="117">
        <v>3</v>
      </c>
      <c r="G15" s="117">
        <v>17</v>
      </c>
      <c r="H15" s="117">
        <v>19</v>
      </c>
      <c r="I15" s="117">
        <v>157</v>
      </c>
      <c r="J15" s="118">
        <v>0.45400000000000001</v>
      </c>
      <c r="K15" s="43">
        <f>PRODUCT(I15/J15)</f>
        <v>345.81497797356826</v>
      </c>
      <c r="L15" s="119">
        <f>PRODUCT((F15+G15)/E15)</f>
        <v>0.36363636363636365</v>
      </c>
      <c r="M15" s="119">
        <f>PRODUCT(H15/E15)</f>
        <v>0.34545454545454546</v>
      </c>
      <c r="N15" s="119">
        <f>PRODUCT((F15+G15+H15)/E15)</f>
        <v>0.70909090909090911</v>
      </c>
      <c r="O15" s="119">
        <f>PRODUCT(I15/E15)</f>
        <v>2.8545454545454545</v>
      </c>
      <c r="Q15" s="46"/>
      <c r="R15" s="46"/>
      <c r="S15" s="46"/>
      <c r="T15" s="43" t="s">
        <v>60</v>
      </c>
      <c r="U15" s="43"/>
      <c r="V15" s="43"/>
      <c r="W15" s="43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3"/>
      <c r="AL15" s="43"/>
      <c r="AM15" s="43"/>
      <c r="AN15" s="46"/>
      <c r="AO15" s="46"/>
      <c r="AP15" s="46"/>
      <c r="AQ15" s="46"/>
      <c r="AR15" s="46"/>
      <c r="AS15" s="46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120" t="s">
        <v>63</v>
      </c>
      <c r="C16" s="121"/>
      <c r="D16" s="122"/>
      <c r="E16" s="117">
        <f>PRODUCT(E12+Q12)</f>
        <v>89</v>
      </c>
      <c r="F16" s="117">
        <f>PRODUCT(F12+R12)</f>
        <v>6</v>
      </c>
      <c r="G16" s="117">
        <f>PRODUCT(G12+S12)</f>
        <v>67</v>
      </c>
      <c r="H16" s="117">
        <f>PRODUCT(H12+T12)</f>
        <v>52</v>
      </c>
      <c r="I16" s="117">
        <f>PRODUCT(I12+U12)</f>
        <v>228</v>
      </c>
      <c r="J16" s="118">
        <v>0</v>
      </c>
      <c r="K16" s="43">
        <f>PRODUCT(K12+W12)</f>
        <v>0</v>
      </c>
      <c r="L16" s="119">
        <f>PRODUCT((F16+G16)/E16)</f>
        <v>0.8202247191011236</v>
      </c>
      <c r="M16" s="119">
        <f>PRODUCT(H16/E16)</f>
        <v>0.5842696629213483</v>
      </c>
      <c r="N16" s="119">
        <f>PRODUCT((F16+G16+H16)/E16)</f>
        <v>1.404494382022472</v>
      </c>
      <c r="O16" s="119">
        <f>PRODUCT(I16/67)</f>
        <v>3.4029850746268657</v>
      </c>
      <c r="Q16" s="46"/>
      <c r="R16" s="46"/>
      <c r="S16" s="46"/>
      <c r="T16" s="43" t="s">
        <v>55</v>
      </c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6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82" t="s">
        <v>76</v>
      </c>
      <c r="C17" s="83"/>
      <c r="D17" s="84"/>
      <c r="E17" s="117">
        <f>PRODUCT(AA12+AM12)</f>
        <v>43</v>
      </c>
      <c r="F17" s="117">
        <f>PRODUCT(AB12+AN12)</f>
        <v>1</v>
      </c>
      <c r="G17" s="117">
        <f>PRODUCT(AC12+AO12)</f>
        <v>31</v>
      </c>
      <c r="H17" s="117">
        <f>PRODUCT(AD12+AP12)</f>
        <v>63</v>
      </c>
      <c r="I17" s="117">
        <f>PRODUCT(AE12+AQ12)</f>
        <v>0</v>
      </c>
      <c r="J17" s="118">
        <v>0</v>
      </c>
      <c r="K17" s="24">
        <f>PRODUCT(AG12+AS12)</f>
        <v>0</v>
      </c>
      <c r="L17" s="119">
        <f>PRODUCT((F17+G17)/E17)</f>
        <v>0.7441860465116279</v>
      </c>
      <c r="M17" s="119">
        <f>PRODUCT(H17/E17)</f>
        <v>1.4651162790697674</v>
      </c>
      <c r="N17" s="119">
        <f>PRODUCT((F17+G17+H17)/E17)</f>
        <v>2.2093023255813953</v>
      </c>
      <c r="O17" s="119">
        <f>PRODUCT(I17/E17)</f>
        <v>0</v>
      </c>
      <c r="Q17" s="46"/>
      <c r="R17" s="46"/>
      <c r="S17" s="43"/>
      <c r="T17" s="43" t="s">
        <v>56</v>
      </c>
      <c r="U17" s="24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6"/>
      <c r="AK17" s="43"/>
      <c r="AL17" s="24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123" t="s">
        <v>79</v>
      </c>
      <c r="C18" s="124"/>
      <c r="D18" s="125"/>
      <c r="E18" s="117">
        <f>SUM(E15:E17)</f>
        <v>187</v>
      </c>
      <c r="F18" s="117">
        <f t="shared" ref="F18:I18" si="0">SUM(F15:F17)</f>
        <v>10</v>
      </c>
      <c r="G18" s="117">
        <f t="shared" si="0"/>
        <v>115</v>
      </c>
      <c r="H18" s="117">
        <f t="shared" si="0"/>
        <v>134</v>
      </c>
      <c r="I18" s="117">
        <f t="shared" si="0"/>
        <v>385</v>
      </c>
      <c r="J18" s="118">
        <v>0</v>
      </c>
      <c r="K18" s="43">
        <f>SUM(K15:K17)</f>
        <v>345.81497797356826</v>
      </c>
      <c r="L18" s="119">
        <f>PRODUCT((F18+G18)/E18)</f>
        <v>0.66844919786096257</v>
      </c>
      <c r="M18" s="119">
        <f>PRODUCT(H18/E18)</f>
        <v>0.71657754010695185</v>
      </c>
      <c r="N18" s="119">
        <f>PRODUCT((F18+G18+H18)/E18)</f>
        <v>1.3850267379679144</v>
      </c>
      <c r="O18" s="119">
        <f>PRODUCT(I18/122)</f>
        <v>3.1557377049180326</v>
      </c>
      <c r="Q18" s="24"/>
      <c r="R18" s="24"/>
      <c r="S18" s="24"/>
      <c r="T18" s="115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6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ht="14.25" x14ac:dyDescent="0.2">
      <c r="A19" s="43"/>
      <c r="B19" s="43"/>
      <c r="C19" s="43"/>
      <c r="D19" s="43"/>
      <c r="E19" s="24"/>
      <c r="F19" s="24"/>
      <c r="G19" s="24"/>
      <c r="H19" s="24"/>
      <c r="I19" s="24"/>
      <c r="J19" s="43"/>
      <c r="K19" s="43"/>
      <c r="L19" s="24"/>
      <c r="M19" s="24"/>
      <c r="N19" s="24"/>
      <c r="O19" s="24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6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ht="14.25" x14ac:dyDescent="0.2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6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ht="14.25" x14ac:dyDescent="0.2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6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6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ht="14.25" x14ac:dyDescent="0.2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6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ht="14.25" x14ac:dyDescent="0.2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6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ht="14.25" x14ac:dyDescent="0.2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6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ht="14.25" x14ac:dyDescent="0.2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ht="14.25" x14ac:dyDescent="0.2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6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ht="14.25" x14ac:dyDescent="0.2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3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3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J57" s="43"/>
      <c r="K57" s="43"/>
      <c r="L57"/>
      <c r="M57"/>
      <c r="N57"/>
      <c r="O57"/>
      <c r="P57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6"/>
      <c r="AK57" s="43"/>
      <c r="AL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J58" s="43"/>
      <c r="K58" s="43"/>
      <c r="L58"/>
      <c r="M58"/>
      <c r="N58"/>
      <c r="O58"/>
      <c r="P58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6"/>
      <c r="AK58" s="43"/>
      <c r="AL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J59" s="43"/>
      <c r="K59" s="43"/>
      <c r="L59"/>
      <c r="M59"/>
      <c r="N59"/>
      <c r="O59"/>
      <c r="P59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6"/>
      <c r="AK59" s="43"/>
      <c r="AL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J60" s="43"/>
      <c r="K60" s="43"/>
      <c r="L60"/>
      <c r="M60"/>
      <c r="N60"/>
      <c r="O60"/>
      <c r="P60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6"/>
      <c r="AK60" s="43"/>
      <c r="AL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J61" s="43"/>
      <c r="K61" s="43"/>
      <c r="L61"/>
      <c r="M61"/>
      <c r="N61"/>
      <c r="O61"/>
      <c r="P61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6"/>
      <c r="AK61" s="43"/>
      <c r="AL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J62" s="43"/>
      <c r="K62" s="43"/>
      <c r="L62"/>
      <c r="M62"/>
      <c r="N62"/>
      <c r="O62"/>
      <c r="P62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6"/>
      <c r="AK62" s="43"/>
      <c r="AL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J63" s="43"/>
      <c r="K63" s="43"/>
      <c r="L63"/>
      <c r="M63"/>
      <c r="N63"/>
      <c r="O63"/>
      <c r="P6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6"/>
      <c r="AK63" s="43"/>
      <c r="AL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J64" s="43"/>
      <c r="K64" s="43"/>
      <c r="L64"/>
      <c r="M64"/>
      <c r="N64"/>
      <c r="O64"/>
      <c r="P64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6"/>
      <c r="AK64" s="43"/>
      <c r="AL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J65" s="43"/>
      <c r="K65" s="43"/>
      <c r="L65"/>
      <c r="M65"/>
      <c r="N65"/>
      <c r="O65"/>
      <c r="P65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6"/>
      <c r="AK65" s="43"/>
      <c r="AL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J66" s="43"/>
      <c r="K66" s="43"/>
      <c r="L66"/>
      <c r="M66"/>
      <c r="N66"/>
      <c r="O66"/>
      <c r="P66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6"/>
      <c r="AK66" s="43"/>
      <c r="AL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L80"/>
      <c r="M80"/>
      <c r="N80"/>
      <c r="O80"/>
      <c r="P80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L81"/>
      <c r="M81"/>
      <c r="N81"/>
      <c r="O81"/>
      <c r="P81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L82"/>
      <c r="M82"/>
      <c r="N82"/>
      <c r="O82"/>
      <c r="P82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L83"/>
      <c r="M83"/>
      <c r="N83"/>
      <c r="O83"/>
      <c r="P8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L84"/>
      <c r="M84"/>
      <c r="N84"/>
      <c r="O84"/>
      <c r="P84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L85"/>
      <c r="M85"/>
      <c r="N85"/>
      <c r="O85"/>
      <c r="P85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L86"/>
      <c r="M86"/>
      <c r="N86"/>
      <c r="O86"/>
      <c r="P86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L87"/>
      <c r="M87"/>
      <c r="N87"/>
      <c r="O87"/>
      <c r="P87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L88"/>
      <c r="M88"/>
      <c r="N88"/>
      <c r="O88"/>
      <c r="P88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L89"/>
      <c r="M89"/>
      <c r="N89"/>
      <c r="O89"/>
      <c r="P89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24"/>
      <c r="R91" s="24"/>
      <c r="S91" s="24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6"/>
      <c r="AK91" s="43"/>
      <c r="AL91" s="24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24"/>
      <c r="R92" s="24"/>
      <c r="S92" s="24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6"/>
      <c r="AK92" s="43"/>
      <c r="AL92" s="24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24"/>
      <c r="R93" s="24"/>
      <c r="S93" s="24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6"/>
      <c r="AK93" s="43"/>
      <c r="AL93" s="24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24"/>
      <c r="R94" s="24"/>
      <c r="S94" s="24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6"/>
      <c r="AK94" s="43"/>
      <c r="AL94" s="24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24"/>
      <c r="R95" s="24"/>
      <c r="S95" s="24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6"/>
      <c r="AK95" s="43"/>
      <c r="AL95" s="24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24"/>
      <c r="R96" s="24"/>
      <c r="S96" s="24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6"/>
      <c r="AK96" s="43"/>
      <c r="AL96" s="24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24"/>
      <c r="R97" s="24"/>
      <c r="S97" s="24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6"/>
      <c r="AK97" s="43"/>
      <c r="AL97" s="24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24"/>
      <c r="R98" s="24"/>
      <c r="S98" s="24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6"/>
      <c r="AK98" s="43"/>
      <c r="AL98" s="24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24"/>
      <c r="R99" s="24"/>
      <c r="S99" s="24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6"/>
      <c r="AK99" s="43"/>
      <c r="AL99" s="24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24"/>
      <c r="R100" s="24"/>
      <c r="S100" s="24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6"/>
      <c r="AK100" s="43"/>
      <c r="AL100" s="24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4"/>
      <c r="R101" s="24"/>
      <c r="S101" s="24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6"/>
      <c r="AK101" s="43"/>
      <c r="AL101" s="24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4"/>
      <c r="R102" s="24"/>
      <c r="S102" s="24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6"/>
      <c r="AK102" s="43"/>
      <c r="AL102" s="24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4"/>
      <c r="R103" s="24"/>
      <c r="S103" s="24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6"/>
      <c r="AK103" s="43"/>
      <c r="AL103" s="24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4"/>
      <c r="R104" s="24"/>
      <c r="S104" s="24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6"/>
      <c r="AK104" s="43"/>
      <c r="AL104" s="24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4"/>
      <c r="R105" s="24"/>
      <c r="S105" s="24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6"/>
      <c r="AK105" s="43"/>
      <c r="AL105" s="24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4"/>
      <c r="R106" s="24"/>
      <c r="S106" s="24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6"/>
      <c r="AK106" s="43"/>
      <c r="AL106" s="24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4"/>
      <c r="R107" s="24"/>
      <c r="S107" s="24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6"/>
      <c r="AK107" s="43"/>
      <c r="AL107" s="24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4"/>
      <c r="R108" s="24"/>
      <c r="S108" s="24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6"/>
      <c r="AK108" s="43"/>
      <c r="AL108" s="24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4"/>
      <c r="R109" s="24"/>
      <c r="S109" s="24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6"/>
      <c r="AK109" s="43"/>
      <c r="AL109" s="24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4"/>
      <c r="R110" s="24"/>
      <c r="S110" s="24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6"/>
      <c r="AK110" s="43"/>
      <c r="AL110" s="24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4"/>
      <c r="R111" s="24"/>
      <c r="S111" s="24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6"/>
      <c r="AK111" s="43"/>
      <c r="AL111" s="24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4"/>
      <c r="R112" s="24"/>
      <c r="S112" s="24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6"/>
      <c r="AK112" s="43"/>
      <c r="AL112" s="24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4"/>
      <c r="R113" s="24"/>
      <c r="S113" s="24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6"/>
      <c r="AK113" s="43"/>
      <c r="AL113" s="24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4"/>
      <c r="R114" s="24"/>
      <c r="S114" s="24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6"/>
      <c r="AK114" s="43"/>
      <c r="AL114" s="24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4"/>
      <c r="R115" s="24"/>
      <c r="S115" s="24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6"/>
      <c r="AK115" s="43"/>
      <c r="AL115" s="24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4"/>
      <c r="R116" s="24"/>
      <c r="S116" s="24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6"/>
      <c r="AK116" s="43"/>
      <c r="AL116" s="24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4"/>
      <c r="R117" s="24"/>
      <c r="S117" s="24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6"/>
      <c r="AK117" s="43"/>
      <c r="AL117" s="24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4"/>
      <c r="R118" s="24"/>
      <c r="S118" s="24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6"/>
      <c r="AK118" s="43"/>
      <c r="AL118" s="24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4"/>
      <c r="R119" s="24"/>
      <c r="S119" s="24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6"/>
      <c r="AK119" s="43"/>
      <c r="AL119" s="24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4"/>
      <c r="R120" s="24"/>
      <c r="S120" s="24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6"/>
      <c r="AK120" s="43"/>
      <c r="AL120" s="24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4"/>
      <c r="R121" s="24"/>
      <c r="S121" s="24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6"/>
      <c r="AK121" s="43"/>
      <c r="AL121" s="24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4"/>
      <c r="R122" s="24"/>
      <c r="S122" s="24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6"/>
      <c r="AK122" s="43"/>
      <c r="AL122" s="24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4"/>
      <c r="R123" s="24"/>
      <c r="S123" s="24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6"/>
      <c r="AK123" s="43"/>
      <c r="AL123" s="24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4"/>
      <c r="R124" s="24"/>
      <c r="S124" s="24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6"/>
      <c r="AK124" s="43"/>
      <c r="AL124" s="24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4"/>
      <c r="R125" s="24"/>
      <c r="S125" s="24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6"/>
      <c r="AK125" s="43"/>
      <c r="AL125" s="24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4"/>
      <c r="R126" s="24"/>
      <c r="S126" s="24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6"/>
      <c r="AK126" s="43"/>
      <c r="AL126" s="24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4"/>
      <c r="R127" s="24"/>
      <c r="S127" s="24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6"/>
      <c r="AK127" s="43"/>
      <c r="AL127" s="24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4"/>
      <c r="R128" s="24"/>
      <c r="S128" s="24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6"/>
      <c r="AK128" s="43"/>
      <c r="AL128" s="24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4"/>
      <c r="R129" s="24"/>
      <c r="S129" s="24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6"/>
      <c r="AK129" s="43"/>
      <c r="AL129" s="24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4"/>
      <c r="R130" s="24"/>
      <c r="S130" s="24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6"/>
      <c r="AK130" s="43"/>
      <c r="AL130" s="24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4"/>
      <c r="R131" s="24"/>
      <c r="S131" s="24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6"/>
      <c r="AK131" s="43"/>
      <c r="AL131" s="24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4"/>
      <c r="R132" s="24"/>
      <c r="S132" s="24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6"/>
      <c r="AK132" s="43"/>
      <c r="AL132" s="24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4"/>
      <c r="R133" s="24"/>
      <c r="S133" s="24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6"/>
      <c r="AK133" s="43"/>
      <c r="AL133" s="24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4"/>
      <c r="R134" s="24"/>
      <c r="S134" s="24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6"/>
      <c r="AK134" s="43"/>
      <c r="AL134" s="24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4"/>
      <c r="R135" s="24"/>
      <c r="S135" s="24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6"/>
      <c r="AK135" s="43"/>
      <c r="AL135" s="24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4"/>
      <c r="R136" s="24"/>
      <c r="S136" s="24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6"/>
      <c r="AK136" s="43"/>
      <c r="AL136" s="24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4"/>
      <c r="R137" s="24"/>
      <c r="S137" s="24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6"/>
      <c r="AK137" s="43"/>
      <c r="AL137" s="24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4"/>
      <c r="R138" s="24"/>
      <c r="S138" s="24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6"/>
      <c r="AK138" s="43"/>
      <c r="AL138" s="24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4"/>
      <c r="R139" s="24"/>
      <c r="S139" s="24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6"/>
      <c r="AK139" s="43"/>
      <c r="AL139" s="24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4"/>
      <c r="R140" s="24"/>
      <c r="S140" s="24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6"/>
      <c r="AK140" s="43"/>
      <c r="AL140" s="24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4"/>
      <c r="R141" s="24"/>
      <c r="S141" s="24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6"/>
      <c r="AK141" s="43"/>
      <c r="AL141" s="24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4"/>
      <c r="R142" s="24"/>
      <c r="S142" s="24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6"/>
      <c r="AK142" s="43"/>
      <c r="AL142" s="24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4"/>
      <c r="R143" s="24"/>
      <c r="S143" s="24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6"/>
      <c r="AK143" s="43"/>
      <c r="AL143" s="24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4"/>
      <c r="R144" s="24"/>
      <c r="S144" s="24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6"/>
      <c r="AK144" s="43"/>
      <c r="AL144" s="24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4"/>
      <c r="R145" s="24"/>
      <c r="S145" s="24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6"/>
      <c r="AK145" s="43"/>
      <c r="AL145" s="24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4"/>
      <c r="R146" s="24"/>
      <c r="S146" s="24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6"/>
      <c r="AK146" s="43"/>
      <c r="AL146" s="24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4"/>
      <c r="R147" s="24"/>
      <c r="S147" s="24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6"/>
      <c r="AK147" s="43"/>
      <c r="AL147" s="24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4"/>
      <c r="R148" s="24"/>
      <c r="S148" s="24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6"/>
      <c r="AK148" s="43"/>
      <c r="AL148" s="24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4"/>
      <c r="R149" s="24"/>
      <c r="S149" s="24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6"/>
      <c r="AK149" s="43"/>
      <c r="AL149" s="24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4"/>
      <c r="R150" s="24"/>
      <c r="S150" s="24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6"/>
      <c r="AK150" s="43"/>
      <c r="AL150" s="24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4"/>
      <c r="R151" s="24"/>
      <c r="S151" s="24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6"/>
      <c r="AK151" s="43"/>
      <c r="AL151" s="24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4"/>
      <c r="R152" s="24"/>
      <c r="S152" s="24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6"/>
      <c r="AK152" s="43"/>
      <c r="AL152" s="24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4"/>
      <c r="R153" s="24"/>
      <c r="S153" s="24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6"/>
      <c r="AK153" s="43"/>
      <c r="AL153" s="24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4"/>
      <c r="R154" s="24"/>
      <c r="S154" s="24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6"/>
      <c r="AK154" s="43"/>
      <c r="AL154" s="24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4"/>
      <c r="R155" s="24"/>
      <c r="S155" s="24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6"/>
      <c r="AK155" s="43"/>
      <c r="AL155" s="24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4"/>
      <c r="R156" s="24"/>
      <c r="S156" s="24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6"/>
      <c r="AK156" s="43"/>
      <c r="AL156" s="24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4"/>
      <c r="R157" s="24"/>
      <c r="S157" s="24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6"/>
      <c r="AK157" s="43"/>
      <c r="AL157" s="24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4"/>
      <c r="R158" s="24"/>
      <c r="S158" s="24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6"/>
      <c r="AK158" s="43"/>
      <c r="AL158" s="24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4"/>
      <c r="R159" s="24"/>
      <c r="S159" s="24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6"/>
      <c r="AK159" s="43"/>
      <c r="AL159" s="24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4"/>
      <c r="R160" s="24"/>
      <c r="S160" s="24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6"/>
      <c r="AK160" s="43"/>
      <c r="AL160" s="24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4"/>
      <c r="R161" s="24"/>
      <c r="S161" s="24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6"/>
      <c r="AK161" s="43"/>
      <c r="AL161" s="24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4"/>
      <c r="R162" s="24"/>
      <c r="S162" s="24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6"/>
      <c r="AK162" s="43"/>
      <c r="AL162" s="24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4"/>
      <c r="R163" s="24"/>
      <c r="S163" s="24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6"/>
      <c r="AK163" s="43"/>
      <c r="AL163" s="24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4"/>
      <c r="R164" s="24"/>
      <c r="S164" s="24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6"/>
      <c r="AK164" s="43"/>
      <c r="AL164" s="24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4"/>
      <c r="R165" s="24"/>
      <c r="S165" s="24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6"/>
      <c r="AK165" s="43"/>
      <c r="AL165" s="24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4"/>
      <c r="R166" s="24"/>
      <c r="S166" s="24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6"/>
      <c r="AK166" s="43"/>
      <c r="AL166" s="24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4"/>
      <c r="R167" s="24"/>
      <c r="S167" s="24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6"/>
      <c r="AK167" s="43"/>
      <c r="AL167" s="24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4"/>
      <c r="R168" s="24"/>
      <c r="S168" s="24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6"/>
      <c r="AK168" s="43"/>
      <c r="AL168" s="24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4"/>
      <c r="R169" s="24"/>
      <c r="S169" s="24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6"/>
      <c r="AK169" s="43"/>
      <c r="AL169" s="24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4"/>
      <c r="R170" s="24"/>
      <c r="S170" s="24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6"/>
      <c r="AK170" s="43"/>
      <c r="AL170" s="24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4"/>
      <c r="R171" s="24"/>
      <c r="S171" s="24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6"/>
      <c r="AK171" s="43"/>
      <c r="AL171" s="24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4"/>
      <c r="R172" s="24"/>
      <c r="S172" s="24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6"/>
      <c r="AK172" s="43"/>
      <c r="AL172" s="24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4"/>
      <c r="R173" s="24"/>
      <c r="S173" s="24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6"/>
      <c r="AK173" s="43"/>
      <c r="AL173" s="24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4"/>
      <c r="R174" s="24"/>
      <c r="S174" s="24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6"/>
      <c r="AK174" s="43"/>
      <c r="AL174" s="24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4"/>
      <c r="R175" s="24"/>
      <c r="S175" s="24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6"/>
      <c r="AK175" s="43"/>
      <c r="AL175" s="24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6"/>
      <c r="AK176" s="43"/>
      <c r="AL176" s="24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2:38" ht="14.25" x14ac:dyDescent="0.2">
      <c r="L177"/>
      <c r="M177"/>
      <c r="N177"/>
      <c r="O177"/>
      <c r="P177"/>
      <c r="Q177" s="24"/>
      <c r="R177" s="24"/>
      <c r="S177" s="24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6"/>
      <c r="AK177" s="43"/>
      <c r="AL177" s="24"/>
    </row>
    <row r="178" spans="12:38" ht="14.25" x14ac:dyDescent="0.2">
      <c r="L178"/>
      <c r="M178"/>
      <c r="N178"/>
      <c r="O178"/>
      <c r="P178"/>
      <c r="Q178" s="24"/>
      <c r="R178" s="24"/>
      <c r="S178" s="24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6"/>
      <c r="AK178" s="43"/>
      <c r="AL178" s="24"/>
    </row>
    <row r="179" spans="12:38" ht="14.25" x14ac:dyDescent="0.2">
      <c r="L179"/>
      <c r="M179"/>
      <c r="N179"/>
      <c r="O179"/>
      <c r="P179"/>
      <c r="Q179" s="24"/>
      <c r="R179" s="24"/>
      <c r="S179" s="24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6"/>
      <c r="AK179" s="43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6"/>
      <c r="AK180" s="43"/>
      <c r="AL180" s="24"/>
    </row>
    <row r="181" spans="12:38" ht="14.25" x14ac:dyDescent="0.2">
      <c r="L181" s="24"/>
      <c r="M181" s="24"/>
      <c r="N181" s="24"/>
      <c r="O181" s="24"/>
      <c r="P181" s="24"/>
      <c r="R181" s="24"/>
      <c r="S181" s="24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6"/>
      <c r="AK181" s="43"/>
      <c r="AL181" s="24"/>
    </row>
    <row r="182" spans="12:38" ht="14.25" x14ac:dyDescent="0.2">
      <c r="L182" s="24"/>
      <c r="M182" s="24"/>
      <c r="N182" s="24"/>
      <c r="O182" s="24"/>
      <c r="P182" s="24"/>
      <c r="R182" s="24"/>
      <c r="S182" s="24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6"/>
      <c r="AK182" s="43"/>
      <c r="AL182" s="24"/>
    </row>
    <row r="183" spans="12:38" ht="14.25" x14ac:dyDescent="0.2">
      <c r="L183" s="24"/>
      <c r="M183" s="24"/>
      <c r="N183" s="24"/>
      <c r="O183" s="24"/>
      <c r="P183" s="24"/>
      <c r="R183" s="24"/>
      <c r="S183" s="24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6"/>
      <c r="AK183" s="24"/>
      <c r="AL183" s="24"/>
    </row>
    <row r="184" spans="12:38" x14ac:dyDescent="0.25">
      <c r="R184" s="28"/>
      <c r="S184" s="28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6"/>
    </row>
    <row r="185" spans="12:38" x14ac:dyDescent="0.25">
      <c r="R185" s="28"/>
      <c r="S185" s="28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6"/>
    </row>
    <row r="186" spans="12:38" x14ac:dyDescent="0.25">
      <c r="R186" s="28"/>
      <c r="S186" s="28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6"/>
    </row>
    <row r="187" spans="12:38" x14ac:dyDescent="0.25">
      <c r="L187"/>
      <c r="M187"/>
      <c r="N187"/>
      <c r="O187"/>
      <c r="P187"/>
      <c r="R187" s="28"/>
      <c r="S187" s="28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6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6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6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6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6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6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6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6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6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6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6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6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6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6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6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6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6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6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6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6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6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6"/>
      <c r="AJ211" s="46"/>
      <c r="AK211"/>
      <c r="AL211"/>
    </row>
    <row r="212" spans="12:38" ht="14.25" x14ac:dyDescent="0.2">
      <c r="L212"/>
      <c r="M212"/>
      <c r="N212"/>
      <c r="O212"/>
      <c r="P212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6"/>
      <c r="AJ212" s="46"/>
      <c r="AK212"/>
      <c r="AL212"/>
    </row>
    <row r="213" spans="12:38" ht="14.25" x14ac:dyDescent="0.2">
      <c r="L213"/>
      <c r="M213"/>
      <c r="N213"/>
      <c r="O213"/>
      <c r="P21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6"/>
      <c r="AJ213" s="46"/>
      <c r="AK213"/>
      <c r="AL213"/>
    </row>
    <row r="214" spans="12:38" ht="14.25" x14ac:dyDescent="0.2">
      <c r="L214"/>
      <c r="M214"/>
      <c r="N214"/>
      <c r="O214"/>
      <c r="P214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6"/>
      <c r="AJ214" s="46"/>
      <c r="AK214"/>
      <c r="AL214"/>
    </row>
    <row r="215" spans="12:38" ht="14.25" x14ac:dyDescent="0.2">
      <c r="L215"/>
      <c r="M215"/>
      <c r="N215"/>
      <c r="O215"/>
      <c r="P215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6"/>
      <c r="AJ215" s="46"/>
      <c r="AK215"/>
      <c r="AL215"/>
    </row>
    <row r="216" spans="12:38" x14ac:dyDescent="0.25"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</row>
    <row r="217" spans="12:38" x14ac:dyDescent="0.25"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</row>
    <row r="218" spans="12:38" x14ac:dyDescent="0.25"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</row>
    <row r="219" spans="12:38" x14ac:dyDescent="0.25"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</row>
    <row r="220" spans="12:38" x14ac:dyDescent="0.25"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</row>
    <row r="221" spans="12:38" x14ac:dyDescent="0.25"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</row>
    <row r="222" spans="12:38" x14ac:dyDescent="0.25"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</row>
    <row r="223" spans="12:38" x14ac:dyDescent="0.25"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</row>
    <row r="224" spans="12:38" x14ac:dyDescent="0.25"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</row>
    <row r="225" spans="20:34" x14ac:dyDescent="0.25"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</row>
    <row r="226" spans="20:34" x14ac:dyDescent="0.25"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</row>
    <row r="227" spans="20:34" x14ac:dyDescent="0.25"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</row>
    <row r="228" spans="20:34" x14ac:dyDescent="0.25"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</row>
    <row r="229" spans="20:34" x14ac:dyDescent="0.25"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</row>
    <row r="230" spans="20:34" x14ac:dyDescent="0.25"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</row>
    <row r="231" spans="20:34" x14ac:dyDescent="0.25"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</row>
    <row r="232" spans="20:34" x14ac:dyDescent="0.25"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</row>
    <row r="233" spans="20:34" x14ac:dyDescent="0.25"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</row>
    <row r="234" spans="20:34" x14ac:dyDescent="0.25"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</row>
    <row r="235" spans="20:34" x14ac:dyDescent="0.25"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</row>
    <row r="236" spans="20:34" x14ac:dyDescent="0.25"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</row>
    <row r="237" spans="20:34" x14ac:dyDescent="0.25"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</row>
    <row r="238" spans="20:34" x14ac:dyDescent="0.25"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</row>
    <row r="239" spans="20:34" x14ac:dyDescent="0.25"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</row>
    <row r="240" spans="20:34" x14ac:dyDescent="0.25"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</row>
    <row r="241" spans="20:34" x14ac:dyDescent="0.25"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</row>
    <row r="242" spans="20:34" x14ac:dyDescent="0.25"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</row>
    <row r="243" spans="20:34" x14ac:dyDescent="0.25"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</row>
    <row r="244" spans="20:34" x14ac:dyDescent="0.25"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</row>
    <row r="245" spans="20:34" x14ac:dyDescent="0.25"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</row>
    <row r="246" spans="20:34" x14ac:dyDescent="0.25"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</row>
    <row r="247" spans="20:34" x14ac:dyDescent="0.25"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</row>
    <row r="248" spans="20:34" x14ac:dyDescent="0.25"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</row>
    <row r="249" spans="20:34" x14ac:dyDescent="0.25"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</row>
    <row r="250" spans="20:34" x14ac:dyDescent="0.25"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</row>
    <row r="251" spans="20:34" x14ac:dyDescent="0.25"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</row>
    <row r="252" spans="20:34" x14ac:dyDescent="0.25"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2018-12-19T10:54:27Z</dcterms:modified>
</cp:coreProperties>
</file>