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4" l="1"/>
  <c r="N18" i="4"/>
  <c r="M18" i="4"/>
  <c r="L18" i="4"/>
  <c r="K18" i="4"/>
  <c r="AS15" i="4"/>
  <c r="AQ15" i="4"/>
  <c r="AR15" i="4" s="1"/>
  <c r="AP15" i="4"/>
  <c r="AO15" i="4"/>
  <c r="AN15" i="4"/>
  <c r="AM15" i="4"/>
  <c r="AG15" i="4"/>
  <c r="AE15" i="4"/>
  <c r="I20" i="4" s="1"/>
  <c r="AD15" i="4"/>
  <c r="AC15" i="4"/>
  <c r="G20" i="4" s="1"/>
  <c r="AB15" i="4"/>
  <c r="AA15" i="4"/>
  <c r="E20" i="4" s="1"/>
  <c r="W15" i="4"/>
  <c r="U15" i="4"/>
  <c r="T15" i="4"/>
  <c r="S15" i="4"/>
  <c r="R15" i="4"/>
  <c r="Q15" i="4"/>
  <c r="K15" i="4"/>
  <c r="K19" i="4" s="1"/>
  <c r="J19" i="4" s="1"/>
  <c r="I15" i="4"/>
  <c r="I19" i="4" s="1"/>
  <c r="I21" i="4" s="1"/>
  <c r="H15" i="4"/>
  <c r="H19" i="4" s="1"/>
  <c r="G15" i="4"/>
  <c r="G19" i="4" s="1"/>
  <c r="G21" i="4" s="1"/>
  <c r="F15" i="4"/>
  <c r="E15" i="4"/>
  <c r="E19" i="4" s="1"/>
  <c r="E21" i="4" s="1"/>
  <c r="K20" i="4" l="1"/>
  <c r="K21" i="4" s="1"/>
  <c r="J21" i="4" s="1"/>
  <c r="M19" i="4"/>
  <c r="F19" i="4"/>
  <c r="F20" i="4"/>
  <c r="L20" i="4" s="1"/>
  <c r="H20" i="4"/>
  <c r="H21" i="4" s="1"/>
  <c r="M21" i="4" s="1"/>
  <c r="O19" i="4"/>
  <c r="O21" i="4"/>
  <c r="O20" i="4"/>
  <c r="J20" i="4"/>
  <c r="M20" i="4"/>
  <c r="AF15" i="4"/>
  <c r="AB17" i="1"/>
  <c r="AA17" i="1"/>
  <c r="Z17" i="1"/>
  <c r="Y17" i="1"/>
  <c r="X17" i="1"/>
  <c r="W17" i="1"/>
  <c r="N20" i="4" l="1"/>
  <c r="F21" i="4"/>
  <c r="N21" i="4" s="1"/>
  <c r="N19" i="4"/>
  <c r="L19" i="4"/>
  <c r="L21" i="4" l="1"/>
</calcChain>
</file>

<file path=xl/sharedStrings.xml><?xml version="1.0" encoding="utf-8"?>
<sst xmlns="http://schemas.openxmlformats.org/spreadsheetml/2006/main" count="228" uniqueCount="90">
  <si>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</si>
  <si>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</si>
  <si>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</si>
  <si>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</si>
  <si>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</si>
  <si>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</si>
  <si>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</si>
  <si>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</si>
  <si>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</si>
  <si>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</si>
  <si>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</si>
  <si>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</si>
  <si>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</si>
  <si>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</si>
  <si>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</si>
  <si>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</si>
  <si>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</si>
  <si>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</si>
  <si>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</si>
  <si>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</si>
  <si>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</si>
  <si>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</si>
  <si>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</si>
  <si>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</si>
  <si>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</si>
  <si>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</si>
  <si>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</si>
  <si>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</si>
  <si>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</si>
  <si>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</si>
  <si>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</si>
  <si>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</si>
  <si>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</si>
  <si>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</si>
  <si>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Jarno Lindqvist</t>
  </si>
  <si>
    <t>13.</t>
  </si>
  <si>
    <t>KPL</t>
  </si>
  <si>
    <t>4.</t>
  </si>
  <si>
    <t>ykköspesis</t>
  </si>
  <si>
    <t>LMV</t>
  </si>
  <si>
    <t>suomensarja</t>
  </si>
  <si>
    <t>KuPu</t>
  </si>
  <si>
    <t>9.</t>
  </si>
  <si>
    <t>8.</t>
  </si>
  <si>
    <t>3.</t>
  </si>
  <si>
    <t>5.</t>
  </si>
  <si>
    <t>15.07. 1999  KPL - Kiri  1-2  (3-7, 4-2, 0-1)</t>
  </si>
  <si>
    <t xml:space="preserve">  18 v   6 kk 12 pv</t>
  </si>
  <si>
    <t>12.</t>
  </si>
  <si>
    <t>Seurat</t>
  </si>
  <si>
    <t>KPL = Kouvolan Pallonlyöjät  (1931),  kasvattajaseura</t>
  </si>
  <si>
    <t>KuPu = Kuusankosken Puhti  (1910)</t>
  </si>
  <si>
    <t>LMV = Lahden Mailaveikot  (1929)</t>
  </si>
  <si>
    <t>3.1.1981</t>
  </si>
  <si>
    <t>YKKÖSPESIS</t>
  </si>
  <si>
    <t>14.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</si>
  <si>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</si>
  <si>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</si>
  <si>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</si>
  <si>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</si>
  <si>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</si>
  <si>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</si>
  <si>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</si>
  <si>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</si>
  <si>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</si>
  <si>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</si>
  <si>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</si>
  <si>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</si>
  <si>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</si>
  <si>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02.08. 1995  Varkaus</t>
  </si>
  <si>
    <t xml:space="preserve">  1-1  (12-7, 1-5)</t>
  </si>
  <si>
    <t>Itä</t>
  </si>
  <si>
    <t>Veijo Sormunen</t>
  </si>
  <si>
    <t>700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</si>
  <si>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</si>
  <si>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</si>
  <si>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</si>
  <si>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</si>
  <si>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</si>
  <si>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</si>
  <si>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****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</si>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</sst>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left"/>
    </xf>
    <xf numFmtId="49" fontId="3" fillId="9" borderId="8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0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9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5" borderId="2" xfId="0" applyFont="1" applyFill="1" applyBorder="1"/>
    <xf numFmtId="0" fontId="3" fillId="2" borderId="1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5" xfId="0" applyFont="1" applyFill="1" applyBorder="1"/>
    <xf numFmtId="0" fontId="3" fillId="8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30" customWidth="1"/>
    <col min="16" max="20" width="5.7109375" style="77" customWidth="1"/>
    <col min="21" max="21" width="8.7109375" style="77" customWidth="1"/>
    <col min="22" max="22" width="0.7109375" style="30" customWidth="1"/>
    <col min="23" max="27" width="5.7109375" style="77" customWidth="1"/>
    <col min="28" max="28" width="8.7109375" style="77" customWidth="1"/>
    <col min="29" max="29" width="0.7109375" style="30" customWidth="1"/>
    <col min="30" max="35" width="5.7109375" style="77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1"/>
      <c r="W2" s="22" t="s">
        <v>16</v>
      </c>
      <c r="X2" s="14"/>
      <c r="Y2" s="14"/>
      <c r="Z2" s="14"/>
      <c r="AA2" s="14"/>
      <c r="AB2" s="14"/>
      <c r="AC2" s="111"/>
      <c r="AD2" s="22" t="s">
        <v>75</v>
      </c>
      <c r="AE2" s="14"/>
      <c r="AF2" s="14"/>
      <c r="AG2" s="20"/>
      <c r="AH2" s="14" t="s">
        <v>76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1998</v>
      </c>
      <c r="C4" s="25" t="s">
        <v>48</v>
      </c>
      <c r="D4" s="26" t="s">
        <v>41</v>
      </c>
      <c r="E4" s="25"/>
      <c r="F4" s="27" t="s">
        <v>38</v>
      </c>
      <c r="G4" s="79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65"/>
      <c r="X4" s="65"/>
      <c r="Y4" s="65"/>
      <c r="Z4" s="65"/>
      <c r="AA4" s="65"/>
      <c r="AB4" s="67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31">
        <v>1999</v>
      </c>
      <c r="C5" s="31" t="s">
        <v>35</v>
      </c>
      <c r="D5" s="34" t="s">
        <v>36</v>
      </c>
      <c r="E5" s="31">
        <v>7</v>
      </c>
      <c r="F5" s="31">
        <v>0</v>
      </c>
      <c r="G5" s="32">
        <v>2</v>
      </c>
      <c r="H5" s="31">
        <v>0</v>
      </c>
      <c r="I5" s="31">
        <v>10</v>
      </c>
      <c r="J5" s="31">
        <v>4</v>
      </c>
      <c r="K5" s="31">
        <v>3</v>
      </c>
      <c r="L5" s="31">
        <v>1</v>
      </c>
      <c r="M5" s="31">
        <v>2</v>
      </c>
      <c r="N5" s="35">
        <v>0.318</v>
      </c>
      <c r="O5" s="24"/>
      <c r="P5" s="31"/>
      <c r="Q5" s="31"/>
      <c r="R5" s="31"/>
      <c r="S5" s="31"/>
      <c r="T5" s="31"/>
      <c r="U5" s="31"/>
      <c r="V5" s="24"/>
      <c r="W5" s="65">
        <v>1</v>
      </c>
      <c r="X5" s="65">
        <v>0</v>
      </c>
      <c r="Y5" s="65">
        <v>0</v>
      </c>
      <c r="Z5" s="65">
        <v>0</v>
      </c>
      <c r="AA5" s="65">
        <v>0</v>
      </c>
      <c r="AB5" s="67">
        <v>0</v>
      </c>
      <c r="AC5" s="24"/>
      <c r="AD5" s="31"/>
      <c r="AE5" s="2"/>
      <c r="AF5" s="2"/>
      <c r="AG5" s="31"/>
      <c r="AH5" s="31"/>
      <c r="AI5" s="31"/>
      <c r="AJ5" s="9"/>
    </row>
    <row r="6" spans="1:36" s="23" customFormat="1" ht="15" customHeight="1" x14ac:dyDescent="0.2">
      <c r="A6" s="9"/>
      <c r="B6" s="25">
        <v>2000</v>
      </c>
      <c r="C6" s="25" t="s">
        <v>37</v>
      </c>
      <c r="D6" s="26" t="s">
        <v>36</v>
      </c>
      <c r="E6" s="25"/>
      <c r="F6" s="27" t="s">
        <v>38</v>
      </c>
      <c r="G6" s="79"/>
      <c r="H6" s="28"/>
      <c r="I6" s="25"/>
      <c r="J6" s="25"/>
      <c r="K6" s="25"/>
      <c r="L6" s="25"/>
      <c r="M6" s="25"/>
      <c r="N6" s="29"/>
      <c r="O6" s="24"/>
      <c r="P6" s="31"/>
      <c r="Q6" s="31"/>
      <c r="R6" s="31"/>
      <c r="S6" s="31"/>
      <c r="T6" s="31"/>
      <c r="U6" s="31"/>
      <c r="V6" s="24"/>
      <c r="W6" s="65">
        <v>6</v>
      </c>
      <c r="X6" s="65">
        <v>0</v>
      </c>
      <c r="Y6" s="65">
        <v>1</v>
      </c>
      <c r="Z6" s="65">
        <v>1</v>
      </c>
      <c r="AA6" s="65">
        <v>12</v>
      </c>
      <c r="AB6" s="67">
        <v>0.52200000000000002</v>
      </c>
      <c r="AC6" s="24"/>
      <c r="AD6" s="31"/>
      <c r="AE6" s="2"/>
      <c r="AF6" s="2"/>
      <c r="AG6" s="31"/>
      <c r="AH6" s="31"/>
      <c r="AI6" s="31"/>
      <c r="AJ6" s="9"/>
    </row>
    <row r="7" spans="1:36" s="23" customFormat="1" ht="15" customHeight="1" x14ac:dyDescent="0.2">
      <c r="A7" s="9"/>
      <c r="B7" s="36">
        <v>2001</v>
      </c>
      <c r="C7" s="36" t="s">
        <v>42</v>
      </c>
      <c r="D7" s="37" t="s">
        <v>39</v>
      </c>
      <c r="E7" s="36"/>
      <c r="F7" s="38" t="s">
        <v>40</v>
      </c>
      <c r="G7" s="80"/>
      <c r="H7" s="39"/>
      <c r="I7" s="36"/>
      <c r="J7" s="36"/>
      <c r="K7" s="36"/>
      <c r="L7" s="36"/>
      <c r="M7" s="36"/>
      <c r="N7" s="40"/>
      <c r="O7" s="24"/>
      <c r="P7" s="31"/>
      <c r="Q7" s="31"/>
      <c r="R7" s="31"/>
      <c r="S7" s="31"/>
      <c r="T7" s="31"/>
      <c r="U7" s="31"/>
      <c r="V7" s="24"/>
      <c r="W7" s="65"/>
      <c r="X7" s="65"/>
      <c r="Y7" s="65"/>
      <c r="Z7" s="65"/>
      <c r="AA7" s="65"/>
      <c r="AB7" s="67"/>
      <c r="AC7" s="24"/>
      <c r="AD7" s="31"/>
      <c r="AE7" s="2"/>
      <c r="AF7" s="2"/>
      <c r="AG7" s="31"/>
      <c r="AH7" s="31"/>
      <c r="AI7" s="31"/>
      <c r="AJ7" s="9"/>
    </row>
    <row r="8" spans="1:36" s="23" customFormat="1" ht="15" customHeight="1" x14ac:dyDescent="0.2">
      <c r="A8" s="9"/>
      <c r="B8" s="25">
        <v>2001</v>
      </c>
      <c r="C8" s="25" t="s">
        <v>43</v>
      </c>
      <c r="D8" s="26" t="s">
        <v>36</v>
      </c>
      <c r="E8" s="25"/>
      <c r="F8" s="27" t="s">
        <v>38</v>
      </c>
      <c r="G8" s="79"/>
      <c r="H8" s="28"/>
      <c r="I8" s="25"/>
      <c r="J8" s="25"/>
      <c r="K8" s="25"/>
      <c r="L8" s="25"/>
      <c r="M8" s="25"/>
      <c r="N8" s="29"/>
      <c r="O8" s="24"/>
      <c r="P8" s="31"/>
      <c r="Q8" s="31"/>
      <c r="R8" s="31"/>
      <c r="S8" s="31"/>
      <c r="T8" s="31"/>
      <c r="U8" s="31"/>
      <c r="V8" s="24"/>
      <c r="W8" s="65"/>
      <c r="X8" s="65"/>
      <c r="Y8" s="65"/>
      <c r="Z8" s="65"/>
      <c r="AA8" s="65"/>
      <c r="AB8" s="67"/>
      <c r="AC8" s="24"/>
      <c r="AD8" s="31"/>
      <c r="AE8" s="2"/>
      <c r="AF8" s="2"/>
      <c r="AG8" s="31"/>
      <c r="AH8" s="31"/>
      <c r="AI8" s="31"/>
      <c r="AJ8" s="9"/>
    </row>
    <row r="9" spans="1:36" s="23" customFormat="1" ht="15" customHeight="1" x14ac:dyDescent="0.2">
      <c r="A9" s="9"/>
      <c r="B9" s="36">
        <v>2002</v>
      </c>
      <c r="C9" s="36" t="s">
        <v>45</v>
      </c>
      <c r="D9" s="37" t="s">
        <v>41</v>
      </c>
      <c r="E9" s="36"/>
      <c r="F9" s="38" t="s">
        <v>40</v>
      </c>
      <c r="G9" s="80"/>
      <c r="H9" s="39"/>
      <c r="I9" s="36"/>
      <c r="J9" s="36"/>
      <c r="K9" s="36"/>
      <c r="L9" s="36"/>
      <c r="M9" s="36"/>
      <c r="N9" s="40"/>
      <c r="O9" s="24"/>
      <c r="P9" s="31"/>
      <c r="Q9" s="31"/>
      <c r="R9" s="31"/>
      <c r="S9" s="31"/>
      <c r="T9" s="31"/>
      <c r="U9" s="31"/>
      <c r="V9" s="24"/>
      <c r="W9" s="65"/>
      <c r="X9" s="65"/>
      <c r="Y9" s="65"/>
      <c r="Z9" s="65"/>
      <c r="AA9" s="65"/>
      <c r="AB9" s="67"/>
      <c r="AC9" s="24"/>
      <c r="AD9" s="31"/>
      <c r="AE9" s="2"/>
      <c r="AF9" s="2"/>
      <c r="AG9" s="31"/>
      <c r="AH9" s="31"/>
      <c r="AI9" s="31"/>
      <c r="AJ9" s="9"/>
    </row>
    <row r="10" spans="1:36" s="23" customFormat="1" ht="15" customHeight="1" x14ac:dyDescent="0.2">
      <c r="A10" s="9"/>
      <c r="B10" s="25">
        <v>2002</v>
      </c>
      <c r="C10" s="25" t="s">
        <v>44</v>
      </c>
      <c r="D10" s="26" t="s">
        <v>36</v>
      </c>
      <c r="E10" s="25"/>
      <c r="F10" s="27" t="s">
        <v>38</v>
      </c>
      <c r="G10" s="79"/>
      <c r="H10" s="28"/>
      <c r="I10" s="25"/>
      <c r="J10" s="25"/>
      <c r="K10" s="25"/>
      <c r="L10" s="25"/>
      <c r="M10" s="25"/>
      <c r="N10" s="29"/>
      <c r="O10" s="24"/>
      <c r="P10" s="31"/>
      <c r="Q10" s="31"/>
      <c r="R10" s="31"/>
      <c r="S10" s="31"/>
      <c r="T10" s="31"/>
      <c r="U10" s="31"/>
      <c r="V10" s="24"/>
      <c r="W10" s="65"/>
      <c r="X10" s="65"/>
      <c r="Y10" s="65"/>
      <c r="Z10" s="65"/>
      <c r="AA10" s="65"/>
      <c r="AB10" s="67"/>
      <c r="AC10" s="24"/>
      <c r="AD10" s="31"/>
      <c r="AE10" s="2"/>
      <c r="AF10" s="2"/>
      <c r="AG10" s="31"/>
      <c r="AH10" s="31"/>
      <c r="AI10" s="31"/>
      <c r="AJ10" s="9"/>
    </row>
    <row r="11" spans="1:36" s="23" customFormat="1" ht="15" customHeight="1" x14ac:dyDescent="0.2">
      <c r="A11" s="9"/>
      <c r="B11" s="36">
        <v>2003</v>
      </c>
      <c r="C11" s="36" t="s">
        <v>42</v>
      </c>
      <c r="D11" s="37" t="s">
        <v>41</v>
      </c>
      <c r="E11" s="36"/>
      <c r="F11" s="38" t="s">
        <v>40</v>
      </c>
      <c r="G11" s="39"/>
      <c r="H11" s="36"/>
      <c r="I11" s="36"/>
      <c r="J11" s="36"/>
      <c r="K11" s="36"/>
      <c r="L11" s="36"/>
      <c r="M11" s="36"/>
      <c r="N11" s="40"/>
      <c r="O11" s="24"/>
      <c r="P11" s="31"/>
      <c r="Q11" s="31"/>
      <c r="R11" s="31"/>
      <c r="S11" s="31"/>
      <c r="T11" s="31"/>
      <c r="U11" s="31"/>
      <c r="V11" s="24"/>
      <c r="W11" s="65"/>
      <c r="X11" s="65"/>
      <c r="Y11" s="65"/>
      <c r="Z11" s="65"/>
      <c r="AA11" s="65"/>
      <c r="AB11" s="67"/>
      <c r="AC11" s="24"/>
      <c r="AD11" s="31"/>
      <c r="AE11" s="2"/>
      <c r="AF11" s="2"/>
      <c r="AG11" s="31"/>
      <c r="AH11" s="31"/>
      <c r="AI11" s="31"/>
      <c r="AJ11" s="9"/>
    </row>
    <row r="12" spans="1:36" s="23" customFormat="1" ht="15" customHeight="1" x14ac:dyDescent="0.2">
      <c r="A12" s="9"/>
      <c r="B12" s="31" t="s">
        <v>80</v>
      </c>
      <c r="C12" s="31"/>
      <c r="D12" s="34"/>
      <c r="E12" s="31"/>
      <c r="F12" s="2"/>
      <c r="G12" s="32"/>
      <c r="H12" s="31"/>
      <c r="I12" s="31"/>
      <c r="J12" s="31"/>
      <c r="K12" s="31"/>
      <c r="L12" s="31"/>
      <c r="M12" s="31"/>
      <c r="N12" s="35"/>
      <c r="O12" s="24"/>
      <c r="P12" s="31"/>
      <c r="Q12" s="31"/>
      <c r="R12" s="31"/>
      <c r="S12" s="31"/>
      <c r="T12" s="31"/>
      <c r="U12" s="31"/>
      <c r="V12" s="24"/>
      <c r="W12" s="65"/>
      <c r="X12" s="65"/>
      <c r="Y12" s="65"/>
      <c r="Z12" s="65"/>
      <c r="AA12" s="65"/>
      <c r="AB12" s="67"/>
      <c r="AC12" s="24"/>
      <c r="AD12" s="31"/>
      <c r="AE12" s="2"/>
      <c r="AF12" s="2"/>
      <c r="AG12" s="31"/>
      <c r="AH12" s="31"/>
      <c r="AI12" s="31"/>
      <c r="AJ12" s="9"/>
    </row>
    <row r="13" spans="1:36" s="23" customFormat="1" ht="15" customHeight="1" x14ac:dyDescent="0.25">
      <c r="A13" s="9"/>
      <c r="B13" s="36">
        <v>2009</v>
      </c>
      <c r="C13" s="36" t="s">
        <v>37</v>
      </c>
      <c r="D13" s="37" t="s">
        <v>39</v>
      </c>
      <c r="E13" s="36"/>
      <c r="F13" s="38" t="s">
        <v>40</v>
      </c>
      <c r="G13" s="39"/>
      <c r="H13" s="36"/>
      <c r="I13" s="36"/>
      <c r="J13" s="36"/>
      <c r="K13" s="36"/>
      <c r="L13" s="36"/>
      <c r="M13" s="36"/>
      <c r="N13" s="40"/>
      <c r="O13" s="30"/>
      <c r="P13" s="31"/>
      <c r="Q13" s="31"/>
      <c r="R13" s="31"/>
      <c r="S13" s="31"/>
      <c r="T13" s="31"/>
      <c r="U13" s="31"/>
      <c r="V13" s="30"/>
      <c r="W13" s="65"/>
      <c r="X13" s="65"/>
      <c r="Y13" s="65"/>
      <c r="Z13" s="65"/>
      <c r="AA13" s="65"/>
      <c r="AB13" s="67"/>
      <c r="AC13" s="30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36">
        <v>2010</v>
      </c>
      <c r="C14" s="36" t="s">
        <v>37</v>
      </c>
      <c r="D14" s="37" t="s">
        <v>39</v>
      </c>
      <c r="E14" s="36"/>
      <c r="F14" s="38" t="s">
        <v>40</v>
      </c>
      <c r="G14" s="39"/>
      <c r="H14" s="36"/>
      <c r="I14" s="36"/>
      <c r="J14" s="36"/>
      <c r="K14" s="36"/>
      <c r="L14" s="36"/>
      <c r="M14" s="36"/>
      <c r="N14" s="40"/>
      <c r="O14" s="30"/>
      <c r="P14" s="31"/>
      <c r="Q14" s="31"/>
      <c r="R14" s="31"/>
      <c r="S14" s="31"/>
      <c r="T14" s="31"/>
      <c r="U14" s="31"/>
      <c r="V14" s="30"/>
      <c r="W14" s="65"/>
      <c r="X14" s="65"/>
      <c r="Y14" s="65"/>
      <c r="Z14" s="65"/>
      <c r="AA14" s="65"/>
      <c r="AB14" s="67"/>
      <c r="AC14" s="30"/>
      <c r="AD14" s="31"/>
      <c r="AE14" s="31"/>
      <c r="AF14" s="31"/>
      <c r="AG14" s="31"/>
      <c r="AH14" s="31"/>
      <c r="AI14" s="31"/>
      <c r="AJ14" s="9"/>
    </row>
    <row r="15" spans="1:36" s="23" customFormat="1" ht="15" customHeight="1" x14ac:dyDescent="0.25">
      <c r="A15" s="9"/>
      <c r="B15" s="36">
        <v>2011</v>
      </c>
      <c r="C15" s="80" t="s">
        <v>44</v>
      </c>
      <c r="D15" s="81" t="s">
        <v>39</v>
      </c>
      <c r="E15" s="36"/>
      <c r="F15" s="38" t="s">
        <v>40</v>
      </c>
      <c r="G15" s="36"/>
      <c r="H15" s="36"/>
      <c r="I15" s="36"/>
      <c r="J15" s="36"/>
      <c r="K15" s="36"/>
      <c r="L15" s="36"/>
      <c r="M15" s="36"/>
      <c r="N15" s="82"/>
      <c r="O15" s="30"/>
      <c r="P15" s="31"/>
      <c r="Q15" s="31"/>
      <c r="R15" s="32"/>
      <c r="S15" s="31"/>
      <c r="T15" s="31"/>
      <c r="U15" s="31"/>
      <c r="V15" s="30"/>
      <c r="W15" s="65"/>
      <c r="X15" s="65"/>
      <c r="Y15" s="65"/>
      <c r="Z15" s="65"/>
      <c r="AA15" s="65"/>
      <c r="AB15" s="67"/>
      <c r="AC15" s="30"/>
      <c r="AD15" s="31"/>
      <c r="AE15" s="2"/>
      <c r="AF15" s="112"/>
      <c r="AG15" s="32"/>
      <c r="AH15" s="33"/>
      <c r="AI15" s="31"/>
      <c r="AJ15" s="9"/>
    </row>
    <row r="16" spans="1:36" s="23" customFormat="1" ht="15" customHeight="1" x14ac:dyDescent="0.25">
      <c r="A16" s="9"/>
      <c r="B16" s="36">
        <v>2012</v>
      </c>
      <c r="C16" s="80" t="s">
        <v>37</v>
      </c>
      <c r="D16" s="81" t="s">
        <v>39</v>
      </c>
      <c r="E16" s="36"/>
      <c r="F16" s="38" t="s">
        <v>40</v>
      </c>
      <c r="G16" s="36"/>
      <c r="H16" s="36"/>
      <c r="I16" s="36"/>
      <c r="J16" s="36"/>
      <c r="K16" s="36"/>
      <c r="L16" s="36"/>
      <c r="M16" s="36"/>
      <c r="N16" s="82"/>
      <c r="O16" s="30"/>
      <c r="P16" s="31"/>
      <c r="Q16" s="31"/>
      <c r="R16" s="31"/>
      <c r="S16" s="31"/>
      <c r="T16" s="31"/>
      <c r="U16" s="31"/>
      <c r="V16" s="30"/>
      <c r="W16" s="65"/>
      <c r="X16" s="65"/>
      <c r="Y16" s="65"/>
      <c r="Z16" s="65"/>
      <c r="AA16" s="65"/>
      <c r="AB16" s="67"/>
      <c r="AC16" s="30"/>
      <c r="AD16" s="31"/>
      <c r="AE16" s="31"/>
      <c r="AF16" s="32"/>
      <c r="AG16" s="32"/>
      <c r="AH16" s="33"/>
      <c r="AI16" s="31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7</v>
      </c>
      <c r="F17" s="18">
        <v>0</v>
      </c>
      <c r="G17" s="18">
        <v>2</v>
      </c>
      <c r="H17" s="18">
        <v>0</v>
      </c>
      <c r="I17" s="18">
        <v>10</v>
      </c>
      <c r="J17" s="18">
        <v>4</v>
      </c>
      <c r="K17" s="18">
        <v>3</v>
      </c>
      <c r="L17" s="18">
        <v>1</v>
      </c>
      <c r="M17" s="18">
        <v>2</v>
      </c>
      <c r="N17" s="41">
        <v>0.318</v>
      </c>
      <c r="O17" s="24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41">
        <v>0</v>
      </c>
      <c r="V17" s="24"/>
      <c r="W17" s="18">
        <f>PRODUCT(E23)</f>
        <v>7</v>
      </c>
      <c r="X17" s="18">
        <f t="shared" ref="X17:AA17" si="0">PRODUCT(F23)</f>
        <v>0</v>
      </c>
      <c r="Y17" s="18">
        <f t="shared" si="0"/>
        <v>1</v>
      </c>
      <c r="Z17" s="18">
        <f t="shared" si="0"/>
        <v>1</v>
      </c>
      <c r="AA17" s="18">
        <f t="shared" si="0"/>
        <v>12</v>
      </c>
      <c r="AB17" s="41">
        <f>PRODUCT(N23)</f>
        <v>0.46153846153846156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42" t="s">
        <v>2</v>
      </c>
      <c r="C18" s="33"/>
      <c r="D18" s="43">
        <v>7</v>
      </c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6"/>
      <c r="AI18" s="44"/>
      <c r="AJ18" s="9"/>
    </row>
    <row r="19" spans="1:36" ht="15" customHeight="1" x14ac:dyDescent="0.25">
      <c r="A19" s="9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P19" s="44"/>
      <c r="Q19" s="47"/>
      <c r="R19" s="44"/>
      <c r="S19" s="44"/>
      <c r="T19" s="44"/>
      <c r="U19" s="44"/>
      <c r="W19" s="44"/>
      <c r="X19" s="44"/>
      <c r="Y19" s="44"/>
      <c r="Z19" s="44"/>
      <c r="AA19" s="44"/>
      <c r="AB19" s="44"/>
      <c r="AD19" s="44"/>
      <c r="AE19" s="44"/>
      <c r="AF19" s="44"/>
      <c r="AG19" s="44"/>
      <c r="AH19" s="44"/>
      <c r="AI19" s="44"/>
      <c r="AJ19" s="9"/>
    </row>
    <row r="20" spans="1:36" ht="15" customHeight="1" x14ac:dyDescent="0.25">
      <c r="A20" s="9"/>
      <c r="B20" s="22" t="s">
        <v>25</v>
      </c>
      <c r="C20" s="48"/>
      <c r="D20" s="48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4"/>
      <c r="K20" s="18" t="s">
        <v>27</v>
      </c>
      <c r="L20" s="18" t="s">
        <v>28</v>
      </c>
      <c r="M20" s="18" t="s">
        <v>29</v>
      </c>
      <c r="N20" s="18" t="s">
        <v>22</v>
      </c>
      <c r="O20" s="24"/>
      <c r="P20" s="49" t="s">
        <v>30</v>
      </c>
      <c r="Q20" s="12"/>
      <c r="R20" s="12"/>
      <c r="S20" s="12"/>
      <c r="T20" s="50"/>
      <c r="U20" s="50"/>
      <c r="V20" s="50"/>
      <c r="W20" s="50"/>
      <c r="X20" s="50"/>
      <c r="Y20" s="50"/>
      <c r="Z20" s="50"/>
      <c r="AA20" s="12"/>
      <c r="AB20" s="12"/>
      <c r="AC20" s="50"/>
      <c r="AD20" s="12"/>
      <c r="AE20" s="12"/>
      <c r="AF20" s="12"/>
      <c r="AG20" s="12"/>
      <c r="AH20" s="12"/>
      <c r="AI20" s="51"/>
      <c r="AJ20" s="9"/>
    </row>
    <row r="21" spans="1:36" ht="15" customHeight="1" x14ac:dyDescent="0.2">
      <c r="A21" s="9"/>
      <c r="B21" s="49" t="s">
        <v>13</v>
      </c>
      <c r="C21" s="12"/>
      <c r="D21" s="51"/>
      <c r="E21" s="31">
        <v>7</v>
      </c>
      <c r="F21" s="31">
        <v>0</v>
      </c>
      <c r="G21" s="31">
        <v>2</v>
      </c>
      <c r="H21" s="31">
        <v>0</v>
      </c>
      <c r="I21" s="31">
        <v>10</v>
      </c>
      <c r="J21" s="44"/>
      <c r="K21" s="52">
        <v>0.2857142857142857</v>
      </c>
      <c r="L21" s="52">
        <v>0</v>
      </c>
      <c r="M21" s="52">
        <v>1.4285714285714286</v>
      </c>
      <c r="N21" s="35">
        <v>0.318</v>
      </c>
      <c r="O21" s="24"/>
      <c r="P21" s="53" t="s">
        <v>9</v>
      </c>
      <c r="Q21" s="54"/>
      <c r="R21" s="55" t="s">
        <v>46</v>
      </c>
      <c r="S21" s="55"/>
      <c r="T21" s="55"/>
      <c r="U21" s="55"/>
      <c r="V21" s="55"/>
      <c r="W21" s="55"/>
      <c r="X21" s="55"/>
      <c r="Y21" s="55"/>
      <c r="Z21" s="113" t="s">
        <v>11</v>
      </c>
      <c r="AA21" s="113"/>
      <c r="AB21" s="114" t="s">
        <v>47</v>
      </c>
      <c r="AC21" s="115"/>
      <c r="AD21" s="115"/>
      <c r="AE21" s="115"/>
      <c r="AF21" s="115"/>
      <c r="AG21" s="115"/>
      <c r="AH21" s="116"/>
      <c r="AI21" s="117"/>
      <c r="AJ21" s="9"/>
    </row>
    <row r="22" spans="1:36" ht="15" customHeight="1" x14ac:dyDescent="0.2">
      <c r="A22" s="9"/>
      <c r="B22" s="57" t="s">
        <v>15</v>
      </c>
      <c r="C22" s="58"/>
      <c r="D22" s="59"/>
      <c r="E22" s="31"/>
      <c r="F22" s="31"/>
      <c r="G22" s="31"/>
      <c r="H22" s="31"/>
      <c r="I22" s="31"/>
      <c r="J22" s="44"/>
      <c r="K22" s="52"/>
      <c r="L22" s="52"/>
      <c r="M22" s="52"/>
      <c r="N22" s="35"/>
      <c r="O22" s="24"/>
      <c r="P22" s="60" t="s">
        <v>78</v>
      </c>
      <c r="Q22" s="61"/>
      <c r="R22" s="55" t="s">
        <v>46</v>
      </c>
      <c r="S22" s="55"/>
      <c r="T22" s="55"/>
      <c r="U22" s="55"/>
      <c r="V22" s="55"/>
      <c r="W22" s="55"/>
      <c r="X22" s="55"/>
      <c r="Y22" s="55"/>
      <c r="Z22" s="113" t="s">
        <v>11</v>
      </c>
      <c r="AA22" s="113"/>
      <c r="AB22" s="114" t="s">
        <v>47</v>
      </c>
      <c r="AC22" s="55"/>
      <c r="AD22" s="55"/>
      <c r="AE22" s="55"/>
      <c r="AF22" s="55"/>
      <c r="AG22" s="55"/>
      <c r="AH22" s="56"/>
      <c r="AI22" s="118"/>
      <c r="AJ22" s="9"/>
    </row>
    <row r="23" spans="1:36" ht="15" customHeight="1" x14ac:dyDescent="0.2">
      <c r="A23" s="9"/>
      <c r="B23" s="62" t="s">
        <v>16</v>
      </c>
      <c r="C23" s="63"/>
      <c r="D23" s="64"/>
      <c r="E23" s="65">
        <v>7</v>
      </c>
      <c r="F23" s="65">
        <v>0</v>
      </c>
      <c r="G23" s="65">
        <v>1</v>
      </c>
      <c r="H23" s="65">
        <v>1</v>
      </c>
      <c r="I23" s="65">
        <v>12</v>
      </c>
      <c r="J23" s="44"/>
      <c r="K23" s="66">
        <v>0.14285714285714285</v>
      </c>
      <c r="L23" s="66">
        <v>0.14285714285714285</v>
      </c>
      <c r="M23" s="66">
        <v>1.7142857142857142</v>
      </c>
      <c r="N23" s="67">
        <v>0.46153846153846156</v>
      </c>
      <c r="O23" s="24"/>
      <c r="P23" s="60" t="s">
        <v>79</v>
      </c>
      <c r="Q23" s="61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6"/>
      <c r="AI23" s="118"/>
    </row>
    <row r="24" spans="1:36" ht="15" customHeight="1" x14ac:dyDescent="0.2">
      <c r="A24" s="9"/>
      <c r="B24" s="68" t="s">
        <v>26</v>
      </c>
      <c r="C24" s="69"/>
      <c r="D24" s="70"/>
      <c r="E24" s="18">
        <v>14</v>
      </c>
      <c r="F24" s="18">
        <v>0</v>
      </c>
      <c r="G24" s="18">
        <v>3</v>
      </c>
      <c r="H24" s="18">
        <v>1</v>
      </c>
      <c r="I24" s="18">
        <v>22</v>
      </c>
      <c r="J24" s="44"/>
      <c r="K24" s="71">
        <v>0.21428571428571427</v>
      </c>
      <c r="L24" s="71">
        <v>7.1428571428571425E-2</v>
      </c>
      <c r="M24" s="71">
        <v>1.5714285714285714</v>
      </c>
      <c r="N24" s="41">
        <v>0.38296474709875195</v>
      </c>
      <c r="O24" s="24"/>
      <c r="P24" s="72" t="s">
        <v>10</v>
      </c>
      <c r="Q24" s="73"/>
      <c r="R24" s="74"/>
      <c r="S24" s="74"/>
      <c r="T24" s="74"/>
      <c r="U24" s="74"/>
      <c r="V24" s="74"/>
      <c r="W24" s="74"/>
      <c r="X24" s="74"/>
      <c r="Y24" s="75"/>
      <c r="Z24" s="74"/>
      <c r="AA24" s="74"/>
      <c r="AB24" s="74"/>
      <c r="AC24" s="74"/>
      <c r="AD24" s="74"/>
      <c r="AE24" s="74"/>
      <c r="AF24" s="74"/>
      <c r="AG24" s="74"/>
      <c r="AH24" s="75"/>
      <c r="AI24" s="119"/>
    </row>
    <row r="25" spans="1:36" ht="15" customHeight="1" x14ac:dyDescent="0.25">
      <c r="A25" s="9"/>
      <c r="B25" s="46"/>
      <c r="C25" s="46"/>
      <c r="D25" s="46"/>
      <c r="E25" s="46"/>
      <c r="F25" s="46"/>
      <c r="G25" s="46"/>
      <c r="H25" s="46"/>
      <c r="I25" s="46"/>
      <c r="J25" s="44"/>
      <c r="K25" s="46"/>
      <c r="L25" s="46"/>
      <c r="M25" s="46"/>
      <c r="N25" s="45"/>
      <c r="O25" s="24"/>
      <c r="P25" s="44"/>
      <c r="Q25" s="47"/>
      <c r="R25" s="44"/>
      <c r="S25" s="44"/>
      <c r="T25" s="24"/>
      <c r="U25" s="24"/>
      <c r="V25" s="24"/>
      <c r="W25" s="24"/>
      <c r="X25" s="76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6" ht="15" customHeight="1" x14ac:dyDescent="0.25">
      <c r="A26" s="9"/>
      <c r="B26" s="44" t="s">
        <v>49</v>
      </c>
      <c r="C26" s="44"/>
      <c r="D26" s="44" t="s">
        <v>50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24"/>
      <c r="P26" s="44"/>
      <c r="Q26" s="47"/>
      <c r="R26" s="44"/>
      <c r="S26" s="44"/>
      <c r="T26" s="24"/>
      <c r="U26" s="24"/>
      <c r="V26" s="24"/>
      <c r="W26" s="24"/>
      <c r="X26" s="76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6" ht="15" customHeight="1" x14ac:dyDescent="0.25">
      <c r="A27" s="9"/>
      <c r="B27" s="44"/>
      <c r="C27" s="44"/>
      <c r="D27" s="44" t="s">
        <v>51</v>
      </c>
      <c r="E27" s="44"/>
      <c r="F27" s="44"/>
      <c r="G27" s="44"/>
      <c r="H27" s="44"/>
      <c r="I27" s="44"/>
      <c r="J27" s="44"/>
      <c r="K27" s="44"/>
      <c r="L27" s="44"/>
      <c r="M27" s="44"/>
      <c r="N27" s="47"/>
      <c r="O27" s="24"/>
      <c r="P27" s="44"/>
      <c r="Q27" s="47"/>
      <c r="R27" s="44"/>
      <c r="S27" s="44"/>
      <c r="T27" s="24"/>
      <c r="U27" s="24"/>
      <c r="V27" s="24"/>
      <c r="W27" s="24"/>
      <c r="X27" s="76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6" ht="15" customHeight="1" x14ac:dyDescent="0.25">
      <c r="A28" s="9"/>
      <c r="B28" s="44"/>
      <c r="C28" s="44"/>
      <c r="D28" s="44" t="s">
        <v>52</v>
      </c>
      <c r="E28" s="44"/>
      <c r="F28" s="44"/>
      <c r="G28" s="44"/>
      <c r="H28" s="44"/>
      <c r="I28" s="44"/>
      <c r="J28" s="44"/>
      <c r="K28" s="44"/>
      <c r="L28" s="44"/>
      <c r="M28" s="44"/>
      <c r="N28" s="47"/>
      <c r="O28" s="24"/>
      <c r="P28" s="44"/>
      <c r="Q28" s="47"/>
      <c r="R28" s="44"/>
      <c r="S28" s="44"/>
      <c r="T28" s="24"/>
      <c r="U28" s="24"/>
      <c r="V28" s="24"/>
      <c r="W28" s="24"/>
      <c r="X28" s="76"/>
      <c r="Y28" s="7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7"/>
      <c r="O29" s="24"/>
      <c r="P29" s="44"/>
      <c r="Q29" s="47"/>
      <c r="R29" s="44"/>
      <c r="S29" s="44"/>
      <c r="T29" s="24"/>
      <c r="U29" s="24"/>
      <c r="V29" s="24"/>
      <c r="W29" s="24"/>
      <c r="X29" s="76"/>
      <c r="Y29" s="7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6"/>
      <c r="Y30" s="7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6"/>
      <c r="Y61" s="7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76"/>
      <c r="Y62" s="7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76"/>
      <c r="Y63" s="7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76"/>
      <c r="Y64" s="7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76"/>
      <c r="Y65" s="7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76"/>
      <c r="Y66" s="7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76"/>
      <c r="Y67" s="7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76"/>
      <c r="Y68" s="7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4"/>
      <c r="P69" s="44"/>
      <c r="Q69" s="47"/>
      <c r="R69" s="44"/>
      <c r="S69" s="44"/>
      <c r="T69" s="24"/>
      <c r="U69" s="24"/>
      <c r="V69" s="24"/>
      <c r="W69" s="24"/>
      <c r="X69" s="76"/>
      <c r="Y69" s="7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76"/>
      <c r="Y70" s="7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4"/>
      <c r="P71" s="44"/>
      <c r="Q71" s="47"/>
      <c r="R71" s="44"/>
      <c r="S71" s="44"/>
      <c r="T71" s="24"/>
      <c r="U71" s="24"/>
      <c r="V71" s="24"/>
      <c r="W71" s="24"/>
      <c r="X71" s="76"/>
      <c r="Y71" s="7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4"/>
      <c r="P72" s="44"/>
      <c r="Q72" s="47"/>
      <c r="R72" s="44"/>
      <c r="S72" s="44"/>
      <c r="T72" s="24"/>
      <c r="U72" s="24"/>
      <c r="V72" s="24"/>
      <c r="W72" s="24"/>
      <c r="X72" s="76"/>
      <c r="Y72" s="7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4"/>
      <c r="P73" s="44"/>
      <c r="Q73" s="47"/>
      <c r="R73" s="44"/>
      <c r="S73" s="44"/>
      <c r="T73" s="24"/>
      <c r="U73" s="24"/>
      <c r="V73" s="24"/>
      <c r="W73" s="24"/>
      <c r="X73" s="76"/>
      <c r="Y73" s="7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4"/>
      <c r="P74" s="44"/>
      <c r="Q74" s="47"/>
      <c r="R74" s="44"/>
      <c r="S74" s="44"/>
      <c r="T74" s="24"/>
      <c r="U74" s="24"/>
      <c r="V74" s="24"/>
      <c r="W74" s="24"/>
      <c r="X74" s="76"/>
      <c r="Y74" s="7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4"/>
      <c r="P75" s="44"/>
      <c r="Q75" s="47"/>
      <c r="R75" s="44"/>
      <c r="S75" s="44"/>
      <c r="T75" s="24"/>
      <c r="U75" s="24"/>
      <c r="V75" s="24"/>
      <c r="W75" s="24"/>
      <c r="X75" s="76"/>
      <c r="Y75" s="7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4"/>
      <c r="P76" s="44"/>
      <c r="Q76" s="47"/>
      <c r="R76" s="44"/>
      <c r="S76" s="44"/>
      <c r="T76" s="24"/>
      <c r="U76" s="24"/>
      <c r="V76" s="24"/>
      <c r="W76" s="24"/>
      <c r="X76" s="76"/>
      <c r="Y76" s="7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4"/>
      <c r="P77" s="44"/>
      <c r="Q77" s="47"/>
      <c r="R77" s="44"/>
      <c r="S77" s="44"/>
      <c r="T77" s="24"/>
      <c r="U77" s="24"/>
      <c r="V77" s="24"/>
      <c r="W77" s="24"/>
      <c r="X77" s="76"/>
      <c r="Y77" s="7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4"/>
      <c r="P78" s="44"/>
      <c r="Q78" s="47"/>
      <c r="R78" s="44"/>
      <c r="S78" s="44"/>
      <c r="T78" s="24"/>
      <c r="U78" s="24"/>
      <c r="V78" s="24"/>
      <c r="W78" s="24"/>
      <c r="X78" s="76"/>
      <c r="Y78" s="7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4"/>
      <c r="P79" s="44"/>
      <c r="Q79" s="47"/>
      <c r="R79" s="44"/>
      <c r="S79" s="44"/>
      <c r="T79" s="24"/>
      <c r="U79" s="24"/>
      <c r="V79" s="24"/>
      <c r="W79" s="24"/>
      <c r="X79" s="76"/>
      <c r="Y79" s="7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4"/>
      <c r="P80" s="44"/>
      <c r="Q80" s="47"/>
      <c r="R80" s="44"/>
      <c r="S80" s="44"/>
      <c r="T80" s="24"/>
      <c r="U80" s="24"/>
      <c r="V80" s="24"/>
      <c r="W80" s="24"/>
      <c r="X80" s="76"/>
      <c r="Y80" s="7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4"/>
      <c r="P81" s="44"/>
      <c r="Q81" s="47"/>
      <c r="R81" s="44"/>
      <c r="S81" s="44"/>
      <c r="T81" s="24"/>
      <c r="U81" s="24"/>
      <c r="V81" s="24"/>
      <c r="W81" s="24"/>
      <c r="X81" s="76"/>
      <c r="Y81" s="7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4"/>
      <c r="P82" s="44"/>
      <c r="Q82" s="47"/>
      <c r="R82" s="44"/>
      <c r="S82" s="44"/>
      <c r="T82" s="24"/>
      <c r="U82" s="24"/>
      <c r="V82" s="24"/>
      <c r="W82" s="24"/>
      <c r="X82" s="76"/>
      <c r="Y82" s="7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4"/>
      <c r="P83" s="44"/>
      <c r="Q83" s="47"/>
      <c r="R83" s="44"/>
      <c r="S83" s="44"/>
      <c r="T83" s="24"/>
      <c r="U83" s="24"/>
      <c r="V83" s="24"/>
      <c r="W83" s="24"/>
      <c r="X83" s="76"/>
      <c r="Y83" s="7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4"/>
      <c r="P84" s="44"/>
      <c r="Q84" s="47"/>
      <c r="R84" s="44"/>
      <c r="S84" s="44"/>
      <c r="T84" s="24"/>
      <c r="U84" s="24"/>
      <c r="V84" s="24"/>
      <c r="W84" s="24"/>
      <c r="X84" s="76"/>
      <c r="Y84" s="7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4"/>
      <c r="P85" s="44"/>
      <c r="Q85" s="47"/>
      <c r="R85" s="44"/>
      <c r="S85" s="44"/>
      <c r="T85" s="24"/>
      <c r="U85" s="24"/>
      <c r="V85" s="24"/>
      <c r="W85" s="24"/>
      <c r="X85" s="76"/>
      <c r="Y85" s="7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4"/>
      <c r="P86" s="44"/>
      <c r="Q86" s="47"/>
      <c r="R86" s="44"/>
      <c r="S86" s="44"/>
      <c r="T86" s="24"/>
      <c r="U86" s="24"/>
      <c r="V86" s="24"/>
      <c r="W86" s="24"/>
      <c r="X86" s="76"/>
      <c r="Y86" s="7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4"/>
      <c r="P87" s="44"/>
      <c r="Q87" s="47"/>
      <c r="R87" s="44"/>
      <c r="S87" s="44"/>
      <c r="T87" s="24"/>
      <c r="U87" s="24"/>
      <c r="V87" s="24"/>
      <c r="W87" s="24"/>
      <c r="X87" s="76"/>
      <c r="Y87" s="7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44"/>
      <c r="Q88" s="47"/>
      <c r="R88" s="44"/>
      <c r="S88" s="44"/>
      <c r="T88" s="24"/>
      <c r="U88" s="24"/>
      <c r="V88" s="24"/>
      <c r="W88" s="24"/>
      <c r="X88" s="76"/>
      <c r="Y88" s="7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44"/>
      <c r="Q89" s="47"/>
      <c r="R89" s="44"/>
      <c r="S89" s="44"/>
      <c r="T89" s="24"/>
      <c r="U89" s="24"/>
      <c r="V89" s="24"/>
      <c r="W89" s="24"/>
      <c r="X89" s="76"/>
      <c r="Y89" s="7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44"/>
      <c r="Q90" s="47"/>
      <c r="R90" s="44"/>
      <c r="S90" s="44"/>
      <c r="T90" s="24"/>
      <c r="U90" s="24"/>
      <c r="V90" s="24"/>
      <c r="W90" s="24"/>
      <c r="X90" s="76"/>
      <c r="Y90" s="7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44"/>
      <c r="Q91" s="47"/>
      <c r="R91" s="44"/>
      <c r="S91" s="44"/>
      <c r="T91" s="24"/>
      <c r="U91" s="24"/>
      <c r="V91" s="24"/>
      <c r="W91" s="24"/>
      <c r="X91" s="76"/>
      <c r="Y91" s="7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44"/>
      <c r="Q92" s="47"/>
      <c r="R92" s="44"/>
      <c r="S92" s="44"/>
      <c r="T92" s="24"/>
      <c r="U92" s="24"/>
      <c r="V92" s="24"/>
      <c r="W92" s="24"/>
      <c r="X92" s="76"/>
      <c r="Y92" s="7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44"/>
      <c r="Q93" s="47"/>
      <c r="R93" s="44"/>
      <c r="S93" s="44"/>
      <c r="T93" s="24"/>
      <c r="U93" s="24"/>
      <c r="V93" s="24"/>
      <c r="W93" s="24"/>
      <c r="X93" s="76"/>
      <c r="Y93" s="7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44"/>
      <c r="Q94" s="47"/>
      <c r="R94" s="44"/>
      <c r="S94" s="44"/>
      <c r="T94" s="24"/>
      <c r="U94" s="24"/>
      <c r="V94" s="24"/>
      <c r="W94" s="24"/>
      <c r="X94" s="76"/>
      <c r="Y94" s="7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44"/>
      <c r="Q95" s="47"/>
      <c r="R95" s="44"/>
      <c r="S95" s="44"/>
      <c r="T95" s="24"/>
      <c r="U95" s="24"/>
      <c r="V95" s="24"/>
      <c r="W95" s="24"/>
      <c r="X95" s="76"/>
      <c r="Y95" s="7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44"/>
      <c r="Q96" s="47"/>
      <c r="R96" s="44"/>
      <c r="S96" s="44"/>
      <c r="T96" s="24"/>
      <c r="U96" s="24"/>
      <c r="V96" s="24"/>
      <c r="W96" s="24"/>
      <c r="X96" s="76"/>
      <c r="Y96" s="7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44"/>
      <c r="Q97" s="47"/>
      <c r="R97" s="44"/>
      <c r="S97" s="44"/>
      <c r="T97" s="24"/>
      <c r="U97" s="24"/>
      <c r="V97" s="24"/>
      <c r="W97" s="24"/>
      <c r="X97" s="76"/>
      <c r="Y97" s="7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44"/>
      <c r="Q98" s="47"/>
      <c r="R98" s="44"/>
      <c r="S98" s="44"/>
      <c r="T98" s="24"/>
      <c r="U98" s="24"/>
      <c r="V98" s="24"/>
      <c r="W98" s="24"/>
      <c r="X98" s="76"/>
      <c r="Y98" s="7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44"/>
      <c r="Q99" s="47"/>
      <c r="R99" s="44"/>
      <c r="S99" s="44"/>
      <c r="T99" s="24"/>
      <c r="U99" s="24"/>
      <c r="V99" s="24"/>
      <c r="W99" s="24"/>
      <c r="X99" s="76"/>
      <c r="Y99" s="7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44"/>
      <c r="Q100" s="47"/>
      <c r="R100" s="44"/>
      <c r="S100" s="44"/>
      <c r="T100" s="24"/>
      <c r="U100" s="24"/>
      <c r="V100" s="24"/>
      <c r="W100" s="24"/>
      <c r="X100" s="76"/>
      <c r="Y100" s="7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44"/>
      <c r="Q101" s="47"/>
      <c r="R101" s="44"/>
      <c r="S101" s="44"/>
      <c r="T101" s="24"/>
      <c r="U101" s="24"/>
      <c r="V101" s="24"/>
      <c r="W101" s="24"/>
      <c r="X101" s="76"/>
      <c r="Y101" s="7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44"/>
      <c r="Q102" s="47"/>
      <c r="R102" s="44"/>
      <c r="S102" s="44"/>
      <c r="T102" s="24"/>
      <c r="U102" s="24"/>
      <c r="V102" s="24"/>
      <c r="W102" s="24"/>
      <c r="X102" s="76"/>
      <c r="Y102" s="7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44"/>
      <c r="Q103" s="47"/>
      <c r="R103" s="44"/>
      <c r="S103" s="44"/>
      <c r="T103" s="24"/>
      <c r="U103" s="24"/>
      <c r="V103" s="24"/>
      <c r="W103" s="24"/>
      <c r="X103" s="76"/>
      <c r="Y103" s="7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44"/>
      <c r="Q104" s="47"/>
      <c r="R104" s="44"/>
      <c r="S104" s="44"/>
      <c r="T104" s="24"/>
      <c r="U104" s="24"/>
      <c r="V104" s="24"/>
      <c r="W104" s="24"/>
      <c r="X104" s="76"/>
      <c r="Y104" s="7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44"/>
      <c r="Q105" s="47"/>
      <c r="R105" s="44"/>
      <c r="S105" s="44"/>
      <c r="T105" s="24"/>
      <c r="U105" s="24"/>
      <c r="V105" s="24"/>
      <c r="W105" s="24"/>
      <c r="X105" s="76"/>
      <c r="Y105" s="7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44"/>
      <c r="Q106" s="47"/>
      <c r="R106" s="44"/>
      <c r="S106" s="44"/>
      <c r="T106" s="24"/>
      <c r="U106" s="24"/>
      <c r="V106" s="24"/>
      <c r="W106" s="24"/>
      <c r="X106" s="76"/>
      <c r="Y106" s="7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44"/>
      <c r="Q107" s="47"/>
      <c r="R107" s="44"/>
      <c r="S107" s="44"/>
      <c r="T107" s="24"/>
      <c r="U107" s="24"/>
      <c r="V107" s="24"/>
      <c r="W107" s="24"/>
      <c r="X107" s="76"/>
      <c r="Y107" s="7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44"/>
      <c r="Q108" s="47"/>
      <c r="R108" s="44"/>
      <c r="S108" s="44"/>
      <c r="T108" s="24"/>
      <c r="U108" s="24"/>
      <c r="V108" s="24"/>
      <c r="W108" s="24"/>
      <c r="X108" s="76"/>
      <c r="Y108" s="7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44"/>
      <c r="Q109" s="47"/>
      <c r="R109" s="44"/>
      <c r="S109" s="44"/>
      <c r="T109" s="24"/>
      <c r="U109" s="24"/>
      <c r="V109" s="24"/>
      <c r="W109" s="24"/>
      <c r="X109" s="76"/>
      <c r="Y109" s="7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44"/>
      <c r="Q110" s="47"/>
      <c r="R110" s="44"/>
      <c r="S110" s="44"/>
      <c r="T110" s="24"/>
      <c r="U110" s="24"/>
      <c r="V110" s="24"/>
      <c r="W110" s="24"/>
      <c r="X110" s="76"/>
      <c r="Y110" s="7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44"/>
      <c r="Q111" s="47"/>
      <c r="R111" s="44"/>
      <c r="S111" s="44"/>
      <c r="T111" s="24"/>
      <c r="U111" s="24"/>
      <c r="V111" s="24"/>
      <c r="W111" s="24"/>
      <c r="X111" s="76"/>
      <c r="Y111" s="7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44"/>
      <c r="Q112" s="47"/>
      <c r="R112" s="44"/>
      <c r="S112" s="44"/>
      <c r="T112" s="24"/>
      <c r="U112" s="24"/>
      <c r="V112" s="24"/>
      <c r="W112" s="24"/>
      <c r="X112" s="76"/>
      <c r="Y112" s="7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44"/>
      <c r="Q113" s="47"/>
      <c r="R113" s="44"/>
      <c r="S113" s="44"/>
      <c r="T113" s="24"/>
      <c r="U113" s="24"/>
      <c r="V113" s="24"/>
      <c r="W113" s="24"/>
      <c r="X113" s="76"/>
      <c r="Y113" s="7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44"/>
      <c r="Q114" s="47"/>
      <c r="R114" s="44"/>
      <c r="S114" s="44"/>
      <c r="T114" s="24"/>
      <c r="U114" s="24"/>
      <c r="V114" s="24"/>
      <c r="W114" s="24"/>
      <c r="X114" s="76"/>
      <c r="Y114" s="7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44"/>
      <c r="Q115" s="47"/>
      <c r="R115" s="44"/>
      <c r="S115" s="44"/>
      <c r="T115" s="24"/>
      <c r="U115" s="24"/>
      <c r="V115" s="24"/>
      <c r="W115" s="24"/>
      <c r="X115" s="76"/>
      <c r="Y115" s="7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44"/>
      <c r="Q116" s="47"/>
      <c r="R116" s="44"/>
      <c r="S116" s="44"/>
      <c r="T116" s="24"/>
      <c r="U116" s="24"/>
      <c r="V116" s="24"/>
      <c r="W116" s="24"/>
      <c r="X116" s="76"/>
      <c r="Y116" s="7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44"/>
      <c r="Q117" s="47"/>
      <c r="R117" s="44"/>
      <c r="S117" s="44"/>
      <c r="T117" s="24"/>
      <c r="U117" s="24"/>
      <c r="V117" s="24"/>
      <c r="W117" s="24"/>
      <c r="X117" s="76"/>
      <c r="Y117" s="7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44"/>
      <c r="Q118" s="47"/>
      <c r="R118" s="44"/>
      <c r="S118" s="44"/>
      <c r="T118" s="24"/>
      <c r="U118" s="24"/>
      <c r="V118" s="24"/>
      <c r="W118" s="24"/>
      <c r="X118" s="76"/>
      <c r="Y118" s="7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44"/>
      <c r="Q119" s="47"/>
      <c r="R119" s="44"/>
      <c r="S119" s="44"/>
      <c r="T119" s="24"/>
      <c r="U119" s="24"/>
      <c r="V119" s="24"/>
      <c r="W119" s="24"/>
      <c r="X119" s="76"/>
      <c r="Y119" s="7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44"/>
      <c r="Q120" s="47"/>
      <c r="R120" s="44"/>
      <c r="S120" s="44"/>
      <c r="T120" s="24"/>
      <c r="U120" s="24"/>
      <c r="V120" s="24"/>
      <c r="W120" s="24"/>
      <c r="X120" s="76"/>
      <c r="Y120" s="7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44"/>
      <c r="Q121" s="47"/>
      <c r="R121" s="44"/>
      <c r="S121" s="44"/>
      <c r="T121" s="24"/>
      <c r="U121" s="24"/>
      <c r="V121" s="24"/>
      <c r="W121" s="24"/>
      <c r="X121" s="76"/>
      <c r="Y121" s="7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44"/>
      <c r="Q122" s="47"/>
      <c r="R122" s="44"/>
      <c r="S122" s="44"/>
      <c r="T122" s="24"/>
      <c r="U122" s="24"/>
      <c r="V122" s="24"/>
      <c r="W122" s="24"/>
      <c r="X122" s="76"/>
      <c r="Y122" s="7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44"/>
      <c r="Q123" s="47"/>
      <c r="R123" s="44"/>
      <c r="S123" s="44"/>
      <c r="T123" s="24"/>
      <c r="U123" s="24"/>
      <c r="V123" s="24"/>
      <c r="W123" s="24"/>
      <c r="X123" s="76"/>
      <c r="Y123" s="7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44"/>
      <c r="Q124" s="47"/>
      <c r="R124" s="44"/>
      <c r="S124" s="44"/>
      <c r="T124" s="24"/>
      <c r="U124" s="24"/>
      <c r="V124" s="24"/>
      <c r="W124" s="24"/>
      <c r="X124" s="76"/>
      <c r="Y124" s="7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44"/>
      <c r="Q125" s="47"/>
      <c r="R125" s="44"/>
      <c r="S125" s="44"/>
      <c r="T125" s="24"/>
      <c r="U125" s="24"/>
      <c r="V125" s="24"/>
      <c r="W125" s="24"/>
      <c r="X125" s="76"/>
      <c r="Y125" s="7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44"/>
      <c r="Q126" s="47"/>
      <c r="R126" s="44"/>
      <c r="S126" s="44"/>
      <c r="T126" s="24"/>
      <c r="U126" s="24"/>
      <c r="V126" s="24"/>
      <c r="W126" s="24"/>
      <c r="X126" s="76"/>
      <c r="Y126" s="7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44"/>
      <c r="Q127" s="47"/>
      <c r="R127" s="44"/>
      <c r="S127" s="44"/>
      <c r="T127" s="24"/>
      <c r="U127" s="24"/>
      <c r="V127" s="24"/>
      <c r="W127" s="24"/>
      <c r="X127" s="76"/>
      <c r="Y127" s="7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44"/>
      <c r="Q128" s="47"/>
      <c r="R128" s="44"/>
      <c r="S128" s="44"/>
      <c r="T128" s="24"/>
      <c r="U128" s="24"/>
      <c r="V128" s="24"/>
      <c r="W128" s="24"/>
      <c r="X128" s="76"/>
      <c r="Y128" s="7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44"/>
      <c r="Q129" s="47"/>
      <c r="R129" s="44"/>
      <c r="S129" s="44"/>
      <c r="T129" s="24"/>
      <c r="U129" s="24"/>
      <c r="V129" s="24"/>
      <c r="W129" s="24"/>
      <c r="X129" s="76"/>
      <c r="Y129" s="7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44"/>
      <c r="Q130" s="47"/>
      <c r="R130" s="44"/>
      <c r="S130" s="44"/>
      <c r="T130" s="24"/>
      <c r="U130" s="24"/>
      <c r="V130" s="24"/>
      <c r="W130" s="24"/>
      <c r="X130" s="76"/>
      <c r="Y130" s="7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44"/>
      <c r="Q131" s="47"/>
      <c r="R131" s="44"/>
      <c r="S131" s="44"/>
      <c r="T131" s="24"/>
      <c r="U131" s="24"/>
      <c r="V131" s="24"/>
      <c r="W131" s="24"/>
      <c r="X131" s="76"/>
      <c r="Y131" s="7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44"/>
      <c r="Q132" s="47"/>
      <c r="R132" s="44"/>
      <c r="S132" s="44"/>
      <c r="T132" s="24"/>
      <c r="U132" s="24"/>
      <c r="V132" s="24"/>
      <c r="W132" s="24"/>
      <c r="X132" s="76"/>
      <c r="Y132" s="7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44"/>
      <c r="Q133" s="47"/>
      <c r="R133" s="44"/>
      <c r="S133" s="44"/>
      <c r="T133" s="24"/>
      <c r="U133" s="24"/>
      <c r="V133" s="24"/>
      <c r="W133" s="24"/>
      <c r="X133" s="76"/>
      <c r="Y133" s="7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44"/>
      <c r="Q134" s="47"/>
      <c r="R134" s="44"/>
      <c r="S134" s="44"/>
      <c r="T134" s="24"/>
      <c r="U134" s="24"/>
      <c r="V134" s="24"/>
      <c r="W134" s="24"/>
      <c r="X134" s="76"/>
      <c r="Y134" s="7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44"/>
      <c r="Q135" s="47"/>
      <c r="R135" s="44"/>
      <c r="S135" s="44"/>
      <c r="T135" s="24"/>
      <c r="U135" s="24"/>
      <c r="V135" s="24"/>
      <c r="W135" s="24"/>
      <c r="X135" s="76"/>
      <c r="Y135" s="7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44"/>
      <c r="Q136" s="47"/>
      <c r="R136" s="44"/>
      <c r="S136" s="44"/>
      <c r="T136" s="24"/>
      <c r="U136" s="24"/>
      <c r="V136" s="24"/>
      <c r="W136" s="24"/>
      <c r="X136" s="76"/>
      <c r="Y136" s="7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44"/>
      <c r="Q137" s="47"/>
      <c r="R137" s="44"/>
      <c r="S137" s="44"/>
      <c r="T137" s="24"/>
      <c r="U137" s="24"/>
      <c r="V137" s="24"/>
      <c r="W137" s="24"/>
      <c r="X137" s="76"/>
      <c r="Y137" s="7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44"/>
      <c r="Q138" s="47"/>
      <c r="R138" s="44"/>
      <c r="S138" s="44"/>
      <c r="T138" s="24"/>
      <c r="U138" s="24"/>
      <c r="V138" s="24"/>
      <c r="W138" s="24"/>
      <c r="X138" s="76"/>
      <c r="Y138" s="7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44"/>
      <c r="Q139" s="47"/>
      <c r="R139" s="44"/>
      <c r="S139" s="44"/>
      <c r="T139" s="24"/>
      <c r="U139" s="24"/>
      <c r="V139" s="24"/>
      <c r="W139" s="24"/>
      <c r="X139" s="76"/>
      <c r="Y139" s="7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44"/>
      <c r="Q140" s="47"/>
      <c r="R140" s="44"/>
      <c r="S140" s="44"/>
      <c r="T140" s="24"/>
      <c r="U140" s="24"/>
      <c r="V140" s="24"/>
      <c r="W140" s="24"/>
      <c r="X140" s="76"/>
      <c r="Y140" s="7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44"/>
      <c r="Q141" s="47"/>
      <c r="R141" s="44"/>
      <c r="S141" s="44"/>
      <c r="T141" s="24"/>
      <c r="U141" s="24"/>
      <c r="V141" s="24"/>
      <c r="W141" s="24"/>
      <c r="X141" s="76"/>
      <c r="Y141" s="7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44"/>
      <c r="Q142" s="47"/>
      <c r="R142" s="44"/>
      <c r="S142" s="44"/>
      <c r="T142" s="24"/>
      <c r="U142" s="24"/>
      <c r="V142" s="24"/>
      <c r="W142" s="24"/>
      <c r="X142" s="76"/>
      <c r="Y142" s="7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44"/>
      <c r="Q143" s="47"/>
      <c r="R143" s="44"/>
      <c r="S143" s="44"/>
      <c r="T143" s="24"/>
      <c r="U143" s="24"/>
      <c r="V143" s="24"/>
      <c r="W143" s="24"/>
      <c r="X143" s="76"/>
      <c r="Y143" s="7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44"/>
      <c r="Q144" s="47"/>
      <c r="R144" s="44"/>
      <c r="S144" s="44"/>
      <c r="T144" s="24"/>
      <c r="U144" s="24"/>
      <c r="V144" s="24"/>
      <c r="W144" s="24"/>
      <c r="X144" s="76"/>
      <c r="Y144" s="7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44"/>
      <c r="Q145" s="47"/>
      <c r="R145" s="44"/>
      <c r="S145" s="44"/>
      <c r="T145" s="24"/>
      <c r="U145" s="24"/>
      <c r="V145" s="24"/>
      <c r="W145" s="24"/>
      <c r="X145" s="76"/>
      <c r="Y145" s="7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44"/>
      <c r="Q146" s="47"/>
      <c r="R146" s="44"/>
      <c r="S146" s="44"/>
      <c r="T146" s="24"/>
      <c r="U146" s="24"/>
      <c r="V146" s="24"/>
      <c r="W146" s="24"/>
      <c r="X146" s="76"/>
      <c r="Y146" s="7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4"/>
      <c r="P147" s="44"/>
      <c r="Q147" s="47"/>
      <c r="R147" s="44"/>
      <c r="S147" s="44"/>
      <c r="T147" s="24"/>
      <c r="U147" s="24"/>
      <c r="V147" s="24"/>
      <c r="W147" s="24"/>
      <c r="X147" s="76"/>
      <c r="Y147" s="7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4"/>
      <c r="P148" s="44"/>
      <c r="Q148" s="47"/>
      <c r="R148" s="44"/>
      <c r="S148" s="44"/>
      <c r="T148" s="24"/>
      <c r="U148" s="24"/>
      <c r="V148" s="24"/>
      <c r="W148" s="24"/>
      <c r="X148" s="76"/>
      <c r="Y148" s="76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4"/>
      <c r="P149" s="44"/>
      <c r="Q149" s="47"/>
      <c r="R149" s="44"/>
      <c r="S149" s="44"/>
      <c r="T149" s="24"/>
      <c r="U149" s="24"/>
      <c r="V149" s="24"/>
      <c r="W149" s="24"/>
      <c r="X149" s="76"/>
      <c r="Y149" s="76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53</v>
      </c>
      <c r="F1" s="127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7"/>
      <c r="AB1" s="127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4" t="s">
        <v>54</v>
      </c>
      <c r="C2" s="85"/>
      <c r="D2" s="86"/>
      <c r="E2" s="13" t="s">
        <v>13</v>
      </c>
      <c r="F2" s="14"/>
      <c r="G2" s="14"/>
      <c r="H2" s="14"/>
      <c r="I2" s="20"/>
      <c r="J2" s="15"/>
      <c r="K2" s="111"/>
      <c r="L2" s="22" t="s">
        <v>81</v>
      </c>
      <c r="M2" s="14"/>
      <c r="N2" s="14"/>
      <c r="O2" s="21"/>
      <c r="P2" s="19"/>
      <c r="Q2" s="22" t="s">
        <v>82</v>
      </c>
      <c r="R2" s="14"/>
      <c r="S2" s="14"/>
      <c r="T2" s="14"/>
      <c r="U2" s="20"/>
      <c r="V2" s="21"/>
      <c r="W2" s="19"/>
      <c r="X2" s="128" t="s">
        <v>83</v>
      </c>
      <c r="Y2" s="129"/>
      <c r="Z2" s="130"/>
      <c r="AA2" s="13" t="s">
        <v>13</v>
      </c>
      <c r="AB2" s="14"/>
      <c r="AC2" s="14"/>
      <c r="AD2" s="14"/>
      <c r="AE2" s="20"/>
      <c r="AF2" s="15"/>
      <c r="AG2" s="111"/>
      <c r="AH2" s="22" t="s">
        <v>84</v>
      </c>
      <c r="AI2" s="14"/>
      <c r="AJ2" s="14"/>
      <c r="AK2" s="21"/>
      <c r="AL2" s="19"/>
      <c r="AM2" s="22" t="s">
        <v>82</v>
      </c>
      <c r="AN2" s="14"/>
      <c r="AO2" s="14"/>
      <c r="AP2" s="14"/>
      <c r="AQ2" s="20"/>
      <c r="AR2" s="21"/>
      <c r="AS2" s="131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1"/>
      <c r="L3" s="18" t="s">
        <v>5</v>
      </c>
      <c r="M3" s="18" t="s">
        <v>6</v>
      </c>
      <c r="N3" s="18" t="s">
        <v>85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1"/>
      <c r="AH3" s="18" t="s">
        <v>5</v>
      </c>
      <c r="AI3" s="18" t="s">
        <v>6</v>
      </c>
      <c r="AJ3" s="18" t="s">
        <v>85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1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>
        <v>1998</v>
      </c>
      <c r="C4" s="33" t="s">
        <v>48</v>
      </c>
      <c r="D4" s="42" t="s">
        <v>41</v>
      </c>
      <c r="E4" s="31">
        <v>1</v>
      </c>
      <c r="F4" s="31">
        <v>0</v>
      </c>
      <c r="G4" s="31">
        <v>0</v>
      </c>
      <c r="H4" s="32">
        <v>0</v>
      </c>
      <c r="I4" s="31">
        <v>0</v>
      </c>
      <c r="J4" s="132">
        <v>0</v>
      </c>
      <c r="K4" s="30">
        <v>1</v>
      </c>
      <c r="L4" s="133"/>
      <c r="M4" s="18"/>
      <c r="N4" s="18"/>
      <c r="O4" s="18"/>
      <c r="P4" s="24"/>
      <c r="Q4" s="31"/>
      <c r="R4" s="31"/>
      <c r="S4" s="32"/>
      <c r="T4" s="31"/>
      <c r="U4" s="31"/>
      <c r="V4" s="134"/>
      <c r="W4" s="30"/>
      <c r="X4" s="31"/>
      <c r="Y4" s="33"/>
      <c r="Z4" s="42"/>
      <c r="AA4" s="31"/>
      <c r="AB4" s="31"/>
      <c r="AC4" s="31"/>
      <c r="AD4" s="32"/>
      <c r="AE4" s="31"/>
      <c r="AF4" s="132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35"/>
      <c r="AS4" s="136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>
        <v>1999</v>
      </c>
      <c r="C5" s="33" t="s">
        <v>55</v>
      </c>
      <c r="D5" s="42" t="s">
        <v>41</v>
      </c>
      <c r="E5" s="31"/>
      <c r="F5" s="31"/>
      <c r="G5" s="31"/>
      <c r="H5" s="32"/>
      <c r="I5" s="31"/>
      <c r="J5" s="132"/>
      <c r="K5" s="30"/>
      <c r="L5" s="133"/>
      <c r="M5" s="18"/>
      <c r="N5" s="18"/>
      <c r="O5" s="18"/>
      <c r="P5" s="24"/>
      <c r="Q5" s="31"/>
      <c r="R5" s="31"/>
      <c r="S5" s="32"/>
      <c r="T5" s="31"/>
      <c r="U5" s="31"/>
      <c r="V5" s="134"/>
      <c r="W5" s="30"/>
      <c r="X5" s="31"/>
      <c r="Y5" s="33"/>
      <c r="Z5" s="42"/>
      <c r="AA5" s="31"/>
      <c r="AB5" s="31"/>
      <c r="AC5" s="31"/>
      <c r="AD5" s="32"/>
      <c r="AE5" s="31"/>
      <c r="AF5" s="132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35"/>
      <c r="AS5" s="136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>
        <v>2000</v>
      </c>
      <c r="C6" s="33" t="s">
        <v>37</v>
      </c>
      <c r="D6" s="42" t="s">
        <v>36</v>
      </c>
      <c r="E6" s="31">
        <v>15</v>
      </c>
      <c r="F6" s="31">
        <v>0</v>
      </c>
      <c r="G6" s="31">
        <v>2</v>
      </c>
      <c r="H6" s="32">
        <v>10</v>
      </c>
      <c r="I6" s="31">
        <v>17</v>
      </c>
      <c r="J6" s="132">
        <v>0.37777777777777777</v>
      </c>
      <c r="K6" s="30">
        <v>45</v>
      </c>
      <c r="L6" s="133"/>
      <c r="M6" s="18"/>
      <c r="N6" s="18"/>
      <c r="O6" s="18"/>
      <c r="P6" s="24"/>
      <c r="Q6" s="31"/>
      <c r="R6" s="31"/>
      <c r="S6" s="32"/>
      <c r="T6" s="31"/>
      <c r="U6" s="31"/>
      <c r="V6" s="134"/>
      <c r="W6" s="30"/>
      <c r="X6" s="31"/>
      <c r="Y6" s="33"/>
      <c r="Z6" s="42"/>
      <c r="AA6" s="31"/>
      <c r="AB6" s="31"/>
      <c r="AC6" s="31"/>
      <c r="AD6" s="32"/>
      <c r="AE6" s="31"/>
      <c r="AF6" s="132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35"/>
      <c r="AS6" s="136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>
        <v>2001</v>
      </c>
      <c r="C7" s="33" t="s">
        <v>43</v>
      </c>
      <c r="D7" s="42" t="s">
        <v>36</v>
      </c>
      <c r="E7" s="31">
        <v>20</v>
      </c>
      <c r="F7" s="31">
        <v>0</v>
      </c>
      <c r="G7" s="31">
        <v>2</v>
      </c>
      <c r="H7" s="32">
        <v>6</v>
      </c>
      <c r="I7" s="31">
        <v>23</v>
      </c>
      <c r="J7" s="132">
        <v>0.29487179487179488</v>
      </c>
      <c r="K7" s="30">
        <v>78</v>
      </c>
      <c r="L7" s="133"/>
      <c r="M7" s="18"/>
      <c r="N7" s="18"/>
      <c r="O7" s="18"/>
      <c r="P7" s="24"/>
      <c r="Q7" s="31"/>
      <c r="R7" s="31"/>
      <c r="S7" s="32"/>
      <c r="T7" s="31"/>
      <c r="U7" s="31"/>
      <c r="V7" s="134"/>
      <c r="W7" s="30"/>
      <c r="X7" s="31">
        <v>2001</v>
      </c>
      <c r="Y7" s="31" t="s">
        <v>42</v>
      </c>
      <c r="Z7" s="42" t="s">
        <v>39</v>
      </c>
      <c r="AA7" s="31">
        <v>2</v>
      </c>
      <c r="AB7" s="31">
        <v>1</v>
      </c>
      <c r="AC7" s="31">
        <v>1</v>
      </c>
      <c r="AD7" s="31">
        <v>4</v>
      </c>
      <c r="AE7" s="31">
        <v>9</v>
      </c>
      <c r="AF7" s="35">
        <v>0.6</v>
      </c>
      <c r="AG7" s="157">
        <v>15</v>
      </c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35"/>
      <c r="AS7" s="136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>
        <v>2002</v>
      </c>
      <c r="C8" s="33" t="s">
        <v>44</v>
      </c>
      <c r="D8" s="42" t="s">
        <v>36</v>
      </c>
      <c r="E8" s="31">
        <v>1</v>
      </c>
      <c r="F8" s="31">
        <v>0</v>
      </c>
      <c r="G8" s="31">
        <v>0</v>
      </c>
      <c r="H8" s="32">
        <v>0</v>
      </c>
      <c r="I8" s="31">
        <v>0</v>
      </c>
      <c r="J8" s="132">
        <v>0</v>
      </c>
      <c r="K8" s="30">
        <v>4</v>
      </c>
      <c r="L8" s="133"/>
      <c r="M8" s="18"/>
      <c r="N8" s="18"/>
      <c r="O8" s="18"/>
      <c r="P8" s="24"/>
      <c r="Q8" s="31"/>
      <c r="R8" s="31"/>
      <c r="S8" s="32"/>
      <c r="T8" s="31"/>
      <c r="U8" s="31"/>
      <c r="V8" s="134"/>
      <c r="W8" s="30"/>
      <c r="X8" s="31">
        <v>2002</v>
      </c>
      <c r="Y8" s="31" t="s">
        <v>45</v>
      </c>
      <c r="Z8" s="42" t="s">
        <v>41</v>
      </c>
      <c r="AA8" s="31">
        <v>17</v>
      </c>
      <c r="AB8" s="31">
        <v>0</v>
      </c>
      <c r="AC8" s="31">
        <v>21</v>
      </c>
      <c r="AD8" s="31">
        <v>20</v>
      </c>
      <c r="AE8" s="31">
        <v>74</v>
      </c>
      <c r="AF8" s="35">
        <v>0.60160000000000002</v>
      </c>
      <c r="AG8" s="157">
        <v>123</v>
      </c>
      <c r="AH8" s="18"/>
      <c r="AI8" s="18"/>
      <c r="AJ8" s="18" t="s">
        <v>42</v>
      </c>
      <c r="AK8" s="18"/>
      <c r="AL8" s="24"/>
      <c r="AM8" s="31"/>
      <c r="AN8" s="31"/>
      <c r="AO8" s="31"/>
      <c r="AP8" s="31"/>
      <c r="AQ8" s="31"/>
      <c r="AR8" s="135"/>
      <c r="AS8" s="136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1"/>
      <c r="C9" s="33"/>
      <c r="D9" s="42"/>
      <c r="E9" s="31"/>
      <c r="F9" s="31"/>
      <c r="G9" s="31"/>
      <c r="H9" s="32"/>
      <c r="I9" s="31"/>
      <c r="J9" s="132"/>
      <c r="K9" s="30"/>
      <c r="L9" s="133"/>
      <c r="M9" s="18"/>
      <c r="N9" s="18"/>
      <c r="O9" s="18"/>
      <c r="P9" s="24"/>
      <c r="Q9" s="31"/>
      <c r="R9" s="31"/>
      <c r="S9" s="32"/>
      <c r="T9" s="31"/>
      <c r="U9" s="31"/>
      <c r="V9" s="134"/>
      <c r="W9" s="30"/>
      <c r="X9" s="31">
        <v>2003</v>
      </c>
      <c r="Y9" s="31" t="s">
        <v>42</v>
      </c>
      <c r="Z9" s="42" t="s">
        <v>41</v>
      </c>
      <c r="AA9" s="31">
        <v>16</v>
      </c>
      <c r="AB9" s="31">
        <v>1</v>
      </c>
      <c r="AC9" s="31">
        <v>11</v>
      </c>
      <c r="AD9" s="31">
        <v>10</v>
      </c>
      <c r="AE9" s="31">
        <v>77</v>
      </c>
      <c r="AF9" s="35">
        <v>0.64700000000000002</v>
      </c>
      <c r="AG9" s="157">
        <v>119</v>
      </c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35"/>
      <c r="AS9" s="136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1"/>
      <c r="C10" s="33"/>
      <c r="D10" s="42"/>
      <c r="E10" s="31"/>
      <c r="F10" s="31"/>
      <c r="G10" s="31"/>
      <c r="H10" s="32"/>
      <c r="I10" s="31"/>
      <c r="J10" s="132"/>
      <c r="K10" s="30"/>
      <c r="L10" s="133"/>
      <c r="M10" s="18"/>
      <c r="N10" s="18"/>
      <c r="O10" s="18"/>
      <c r="P10" s="24"/>
      <c r="Q10" s="31"/>
      <c r="R10" s="31"/>
      <c r="S10" s="32"/>
      <c r="T10" s="31"/>
      <c r="U10" s="31"/>
      <c r="V10" s="134"/>
      <c r="W10" s="30"/>
      <c r="X10" s="31"/>
      <c r="Y10" s="31"/>
      <c r="Z10" s="42"/>
      <c r="AA10" s="31"/>
      <c r="AB10" s="31"/>
      <c r="AC10" s="31"/>
      <c r="AD10" s="31"/>
      <c r="AE10" s="31"/>
      <c r="AF10" s="35"/>
      <c r="AG10" s="157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35"/>
      <c r="AS10" s="136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1"/>
      <c r="C11" s="33"/>
      <c r="D11" s="42"/>
      <c r="E11" s="31"/>
      <c r="F11" s="31"/>
      <c r="G11" s="31"/>
      <c r="H11" s="32"/>
      <c r="I11" s="31"/>
      <c r="J11" s="132"/>
      <c r="K11" s="30"/>
      <c r="L11" s="133"/>
      <c r="M11" s="18"/>
      <c r="N11" s="18"/>
      <c r="O11" s="18"/>
      <c r="P11" s="24"/>
      <c r="Q11" s="31"/>
      <c r="R11" s="31"/>
      <c r="S11" s="32"/>
      <c r="T11" s="31"/>
      <c r="U11" s="31"/>
      <c r="V11" s="134"/>
      <c r="W11" s="30"/>
      <c r="X11" s="31">
        <v>2009</v>
      </c>
      <c r="Y11" s="31" t="s">
        <v>37</v>
      </c>
      <c r="Z11" s="42" t="s">
        <v>39</v>
      </c>
      <c r="AA11" s="31">
        <v>12</v>
      </c>
      <c r="AB11" s="31">
        <v>0</v>
      </c>
      <c r="AC11" s="31">
        <v>10</v>
      </c>
      <c r="AD11" s="31">
        <v>20</v>
      </c>
      <c r="AE11" s="31">
        <v>54</v>
      </c>
      <c r="AF11" s="35">
        <v>0.65849999999999997</v>
      </c>
      <c r="AG11" s="157">
        <v>82</v>
      </c>
      <c r="AH11" s="18"/>
      <c r="AI11" s="18"/>
      <c r="AJ11" s="18"/>
      <c r="AK11" s="18"/>
      <c r="AL11" s="24"/>
      <c r="AM11" s="31">
        <v>2</v>
      </c>
      <c r="AN11" s="31">
        <v>0</v>
      </c>
      <c r="AO11" s="31">
        <v>2</v>
      </c>
      <c r="AP11" s="31">
        <v>0</v>
      </c>
      <c r="AQ11" s="31">
        <v>9</v>
      </c>
      <c r="AR11" s="135">
        <v>0.69230000000000003</v>
      </c>
      <c r="AS11" s="136">
        <v>13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1"/>
      <c r="C12" s="33"/>
      <c r="D12" s="42"/>
      <c r="E12" s="31"/>
      <c r="F12" s="31"/>
      <c r="G12" s="31"/>
      <c r="H12" s="32"/>
      <c r="I12" s="31"/>
      <c r="J12" s="132"/>
      <c r="K12" s="30"/>
      <c r="L12" s="133"/>
      <c r="M12" s="18"/>
      <c r="N12" s="18"/>
      <c r="O12" s="18"/>
      <c r="P12" s="24"/>
      <c r="Q12" s="31"/>
      <c r="R12" s="31"/>
      <c r="S12" s="32"/>
      <c r="T12" s="31"/>
      <c r="U12" s="31"/>
      <c r="V12" s="134"/>
      <c r="W12" s="30"/>
      <c r="X12" s="31">
        <v>2010</v>
      </c>
      <c r="Y12" s="31" t="s">
        <v>37</v>
      </c>
      <c r="Z12" s="42" t="s">
        <v>39</v>
      </c>
      <c r="AA12" s="31">
        <v>15</v>
      </c>
      <c r="AB12" s="31">
        <v>2</v>
      </c>
      <c r="AC12" s="31">
        <v>16</v>
      </c>
      <c r="AD12" s="31">
        <v>20</v>
      </c>
      <c r="AE12" s="31">
        <v>74</v>
      </c>
      <c r="AF12" s="35">
        <v>0.66659999999999997</v>
      </c>
      <c r="AG12" s="157">
        <v>111</v>
      </c>
      <c r="AH12" s="18"/>
      <c r="AI12" s="18"/>
      <c r="AJ12" s="18"/>
      <c r="AK12" s="18"/>
      <c r="AL12" s="24"/>
      <c r="AM12" s="31">
        <v>2</v>
      </c>
      <c r="AN12" s="31">
        <v>0</v>
      </c>
      <c r="AO12" s="31">
        <v>3</v>
      </c>
      <c r="AP12" s="31">
        <v>1</v>
      </c>
      <c r="AQ12" s="31">
        <v>8</v>
      </c>
      <c r="AR12" s="135">
        <v>0.57140000000000002</v>
      </c>
      <c r="AS12" s="136">
        <v>14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1"/>
      <c r="C13" s="33"/>
      <c r="D13" s="42"/>
      <c r="E13" s="31"/>
      <c r="F13" s="31"/>
      <c r="G13" s="31"/>
      <c r="H13" s="32"/>
      <c r="I13" s="31"/>
      <c r="J13" s="132"/>
      <c r="K13" s="30"/>
      <c r="L13" s="133"/>
      <c r="M13" s="18"/>
      <c r="N13" s="18"/>
      <c r="O13" s="18"/>
      <c r="P13" s="24"/>
      <c r="Q13" s="31"/>
      <c r="R13" s="31"/>
      <c r="S13" s="32"/>
      <c r="T13" s="31"/>
      <c r="U13" s="31"/>
      <c r="V13" s="134"/>
      <c r="W13" s="30"/>
      <c r="X13" s="31">
        <v>2011</v>
      </c>
      <c r="Y13" s="31" t="s">
        <v>44</v>
      </c>
      <c r="Z13" s="42" t="s">
        <v>39</v>
      </c>
      <c r="AA13" s="31">
        <v>14</v>
      </c>
      <c r="AB13" s="31">
        <v>1</v>
      </c>
      <c r="AC13" s="31">
        <v>15</v>
      </c>
      <c r="AD13" s="31">
        <v>13</v>
      </c>
      <c r="AE13" s="31">
        <v>64</v>
      </c>
      <c r="AF13" s="35">
        <v>0.66659999999999997</v>
      </c>
      <c r="AG13" s="157">
        <v>96</v>
      </c>
      <c r="AH13" s="18"/>
      <c r="AI13" s="18"/>
      <c r="AJ13" s="18"/>
      <c r="AK13" s="18"/>
      <c r="AL13" s="24"/>
      <c r="AM13" s="31">
        <v>3</v>
      </c>
      <c r="AN13" s="31">
        <v>0</v>
      </c>
      <c r="AO13" s="31">
        <v>3</v>
      </c>
      <c r="AP13" s="31">
        <v>1</v>
      </c>
      <c r="AQ13" s="31">
        <v>13</v>
      </c>
      <c r="AR13" s="135">
        <v>0.56520000000000004</v>
      </c>
      <c r="AS13" s="136">
        <v>23</v>
      </c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1"/>
      <c r="C14" s="33"/>
      <c r="D14" s="42"/>
      <c r="E14" s="31"/>
      <c r="F14" s="31"/>
      <c r="G14" s="31"/>
      <c r="H14" s="32"/>
      <c r="I14" s="31"/>
      <c r="J14" s="132"/>
      <c r="K14" s="30"/>
      <c r="L14" s="133"/>
      <c r="M14" s="18"/>
      <c r="N14" s="18"/>
      <c r="O14" s="18"/>
      <c r="P14" s="24"/>
      <c r="Q14" s="31"/>
      <c r="R14" s="31"/>
      <c r="S14" s="32"/>
      <c r="T14" s="31"/>
      <c r="U14" s="31"/>
      <c r="V14" s="134"/>
      <c r="W14" s="30"/>
      <c r="X14" s="31">
        <v>2012</v>
      </c>
      <c r="Y14" s="31" t="s">
        <v>37</v>
      </c>
      <c r="Z14" s="42" t="s">
        <v>39</v>
      </c>
      <c r="AA14" s="31">
        <v>4</v>
      </c>
      <c r="AB14" s="31">
        <v>0</v>
      </c>
      <c r="AC14" s="31">
        <v>0</v>
      </c>
      <c r="AD14" s="31">
        <v>2</v>
      </c>
      <c r="AE14" s="31">
        <v>16</v>
      </c>
      <c r="AF14" s="35">
        <v>0.57140000000000002</v>
      </c>
      <c r="AG14" s="157">
        <v>28</v>
      </c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135"/>
      <c r="AS14" s="136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137" t="s">
        <v>86</v>
      </c>
      <c r="C15" s="138"/>
      <c r="D15" s="139"/>
      <c r="E15" s="140">
        <f>SUM(E4:E14)</f>
        <v>37</v>
      </c>
      <c r="F15" s="140">
        <f>SUM(F4:F14)</f>
        <v>0</v>
      </c>
      <c r="G15" s="140">
        <f>SUM(G4:G14)</f>
        <v>4</v>
      </c>
      <c r="H15" s="140">
        <f>SUM(H4:H14)</f>
        <v>16</v>
      </c>
      <c r="I15" s="140">
        <f>SUM(I4:I14)</f>
        <v>40</v>
      </c>
      <c r="J15" s="141">
        <v>0</v>
      </c>
      <c r="K15" s="111">
        <f>SUM(K4:K14)</f>
        <v>128</v>
      </c>
      <c r="L15" s="22"/>
      <c r="M15" s="20"/>
      <c r="N15" s="142"/>
      <c r="O15" s="143"/>
      <c r="P15" s="24"/>
      <c r="Q15" s="140">
        <f>SUM(Q4:Q14)</f>
        <v>0</v>
      </c>
      <c r="R15" s="140">
        <f>SUM(R4:R14)</f>
        <v>0</v>
      </c>
      <c r="S15" s="140">
        <f>SUM(S4:S14)</f>
        <v>0</v>
      </c>
      <c r="T15" s="140">
        <f>SUM(T4:T14)</f>
        <v>0</v>
      </c>
      <c r="U15" s="140">
        <f>SUM(U4:U14)</f>
        <v>0</v>
      </c>
      <c r="V15" s="41">
        <v>0</v>
      </c>
      <c r="W15" s="111">
        <f>SUM(W4:W14)</f>
        <v>0</v>
      </c>
      <c r="X15" s="16" t="s">
        <v>86</v>
      </c>
      <c r="Y15" s="17"/>
      <c r="Z15" s="15"/>
      <c r="AA15" s="140">
        <f>SUM(AA4:AA14)</f>
        <v>80</v>
      </c>
      <c r="AB15" s="140">
        <f>SUM(AB4:AB14)</f>
        <v>5</v>
      </c>
      <c r="AC15" s="140">
        <f>SUM(AC4:AC14)</f>
        <v>74</v>
      </c>
      <c r="AD15" s="140">
        <f>SUM(AD4:AD14)</f>
        <v>89</v>
      </c>
      <c r="AE15" s="140">
        <f>SUM(AE4:AE14)</f>
        <v>368</v>
      </c>
      <c r="AF15" s="141">
        <f>PRODUCT(AE15/AG15)</f>
        <v>0.64111498257839716</v>
      </c>
      <c r="AG15" s="111">
        <f>SUM(AG4:AG14)</f>
        <v>574</v>
      </c>
      <c r="AH15" s="22"/>
      <c r="AI15" s="20"/>
      <c r="AJ15" s="142"/>
      <c r="AK15" s="143"/>
      <c r="AL15" s="24"/>
      <c r="AM15" s="140">
        <f>SUM(AM4:AM14)</f>
        <v>7</v>
      </c>
      <c r="AN15" s="140">
        <f>SUM(AN4:AN14)</f>
        <v>0</v>
      </c>
      <c r="AO15" s="140">
        <f>SUM(AO4:AO14)</f>
        <v>8</v>
      </c>
      <c r="AP15" s="140">
        <f>SUM(AP4:AP14)</f>
        <v>2</v>
      </c>
      <c r="AQ15" s="140">
        <f>SUM(AQ4:AQ14)</f>
        <v>30</v>
      </c>
      <c r="AR15" s="141">
        <f>PRODUCT(AQ15/AS15)</f>
        <v>0.6</v>
      </c>
      <c r="AS15" s="131">
        <f>SUM(AS4:AS14)</f>
        <v>50</v>
      </c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44"/>
      <c r="C16" s="44"/>
      <c r="D16" s="44"/>
      <c r="E16" s="44"/>
      <c r="F16" s="44"/>
      <c r="G16" s="44"/>
      <c r="H16" s="44"/>
      <c r="I16" s="44"/>
      <c r="J16" s="45"/>
      <c r="K16" s="30"/>
      <c r="L16" s="24"/>
      <c r="M16" s="24"/>
      <c r="N16" s="24"/>
      <c r="O16" s="24"/>
      <c r="P16" s="44"/>
      <c r="Q16" s="44"/>
      <c r="R16" s="47"/>
      <c r="S16" s="44"/>
      <c r="T16" s="44"/>
      <c r="U16" s="24"/>
      <c r="V16" s="24"/>
      <c r="W16" s="30"/>
      <c r="X16" s="44"/>
      <c r="Y16" s="44"/>
      <c r="Z16" s="44"/>
      <c r="AA16" s="44"/>
      <c r="AB16" s="44"/>
      <c r="AC16" s="44"/>
      <c r="AD16" s="44"/>
      <c r="AE16" s="44"/>
      <c r="AF16" s="45"/>
      <c r="AG16" s="30"/>
      <c r="AH16" s="24"/>
      <c r="AI16" s="24"/>
      <c r="AJ16" s="24"/>
      <c r="AK16" s="24"/>
      <c r="AL16" s="44"/>
      <c r="AM16" s="44"/>
      <c r="AN16" s="47"/>
      <c r="AO16" s="44"/>
      <c r="AP16" s="44"/>
      <c r="AQ16" s="24"/>
      <c r="AR16" s="24"/>
      <c r="AS16" s="30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144" t="s">
        <v>87</v>
      </c>
      <c r="C17" s="145"/>
      <c r="D17" s="146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4"/>
      <c r="L17" s="18" t="s">
        <v>27</v>
      </c>
      <c r="M17" s="18" t="s">
        <v>28</v>
      </c>
      <c r="N17" s="18" t="s">
        <v>88</v>
      </c>
      <c r="O17" s="18" t="s">
        <v>89</v>
      </c>
      <c r="Q17" s="47"/>
      <c r="R17" s="47" t="s">
        <v>49</v>
      </c>
      <c r="S17" s="47"/>
      <c r="T17" s="44" t="s">
        <v>50</v>
      </c>
      <c r="U17" s="24"/>
      <c r="V17" s="30"/>
      <c r="W17" s="30"/>
      <c r="X17" s="147"/>
      <c r="Y17" s="147"/>
      <c r="Z17" s="147"/>
      <c r="AA17" s="147"/>
      <c r="AB17" s="147"/>
      <c r="AC17" s="47"/>
      <c r="AD17" s="47"/>
      <c r="AE17" s="47"/>
      <c r="AF17" s="44"/>
      <c r="AG17" s="44"/>
      <c r="AH17" s="44"/>
      <c r="AI17" s="44"/>
      <c r="AJ17" s="44"/>
      <c r="AK17" s="44"/>
      <c r="AM17" s="30"/>
      <c r="AN17" s="147"/>
      <c r="AO17" s="147"/>
      <c r="AP17" s="147"/>
      <c r="AQ17" s="147"/>
      <c r="AR17" s="147"/>
      <c r="AS17" s="147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49" t="s">
        <v>12</v>
      </c>
      <c r="C18" s="12"/>
      <c r="D18" s="51"/>
      <c r="E18" s="148">
        <v>14</v>
      </c>
      <c r="F18" s="148">
        <v>0</v>
      </c>
      <c r="G18" s="148">
        <v>3</v>
      </c>
      <c r="H18" s="148">
        <v>1</v>
      </c>
      <c r="I18" s="148">
        <v>22</v>
      </c>
      <c r="J18" s="149">
        <v>0.38300000000000001</v>
      </c>
      <c r="K18" s="44">
        <f>PRODUCT(I18/J18)</f>
        <v>57.441253263707573</v>
      </c>
      <c r="L18" s="150">
        <f>PRODUCT((F18+G18)/E18)</f>
        <v>0.21428571428571427</v>
      </c>
      <c r="M18" s="150">
        <f>PRODUCT(H18/E18)</f>
        <v>7.1428571428571425E-2</v>
      </c>
      <c r="N18" s="150">
        <f>PRODUCT((F18+G18+H18)/E18)</f>
        <v>0.2857142857142857</v>
      </c>
      <c r="O18" s="150">
        <f>PRODUCT(I18/E18)</f>
        <v>1.5714285714285714</v>
      </c>
      <c r="Q18" s="47"/>
      <c r="R18" s="47"/>
      <c r="S18" s="47"/>
      <c r="T18" s="44" t="s">
        <v>51</v>
      </c>
      <c r="U18" s="44"/>
      <c r="V18" s="44"/>
      <c r="W18" s="44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7"/>
      <c r="AO18" s="47"/>
      <c r="AP18" s="47"/>
      <c r="AQ18" s="47"/>
      <c r="AR18" s="47"/>
      <c r="AS18" s="47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151" t="s">
        <v>54</v>
      </c>
      <c r="C19" s="152"/>
      <c r="D19" s="153"/>
      <c r="E19" s="148">
        <f>PRODUCT(E15+Q15)</f>
        <v>37</v>
      </c>
      <c r="F19" s="148">
        <f>PRODUCT(F15+R15)</f>
        <v>0</v>
      </c>
      <c r="G19" s="148">
        <f>PRODUCT(G15+S15)</f>
        <v>4</v>
      </c>
      <c r="H19" s="148">
        <f>PRODUCT(H15+T15)</f>
        <v>16</v>
      </c>
      <c r="I19" s="148">
        <f>PRODUCT(I15+U15)</f>
        <v>40</v>
      </c>
      <c r="J19" s="149">
        <f>PRODUCT(I19/K19)</f>
        <v>0.3125</v>
      </c>
      <c r="K19" s="44">
        <f>PRODUCT(K15+W15)</f>
        <v>128</v>
      </c>
      <c r="L19" s="150">
        <f>PRODUCT((F19+G19)/E19)</f>
        <v>0.10810810810810811</v>
      </c>
      <c r="M19" s="150">
        <f>PRODUCT(H19/E19)</f>
        <v>0.43243243243243246</v>
      </c>
      <c r="N19" s="150">
        <f>PRODUCT((F19+G19+H19)/E19)</f>
        <v>0.54054054054054057</v>
      </c>
      <c r="O19" s="150">
        <f>PRODUCT(I19/E19)</f>
        <v>1.0810810810810811</v>
      </c>
      <c r="Q19" s="47"/>
      <c r="R19" s="47"/>
      <c r="S19" s="47"/>
      <c r="T19" s="44" t="s">
        <v>52</v>
      </c>
      <c r="U19" s="44"/>
      <c r="V19" s="44"/>
      <c r="W19" s="44"/>
      <c r="X19" s="44"/>
      <c r="Y19" s="44"/>
      <c r="Z19" s="44"/>
      <c r="AA19" s="44"/>
      <c r="AB19" s="44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38" t="s">
        <v>83</v>
      </c>
      <c r="C20" s="80"/>
      <c r="D20" s="39"/>
      <c r="E20" s="148">
        <f>PRODUCT(AA15+AM15)</f>
        <v>87</v>
      </c>
      <c r="F20" s="148">
        <f>PRODUCT(AB15+AN15)</f>
        <v>5</v>
      </c>
      <c r="G20" s="148">
        <f>PRODUCT(AC15+AO15)</f>
        <v>82</v>
      </c>
      <c r="H20" s="148">
        <f>PRODUCT(AD15+AP15)</f>
        <v>91</v>
      </c>
      <c r="I20" s="148">
        <f>PRODUCT(AE15+AQ15)</f>
        <v>398</v>
      </c>
      <c r="J20" s="149">
        <f>PRODUCT(I20/K20)</f>
        <v>0.63782051282051277</v>
      </c>
      <c r="K20" s="24">
        <f>PRODUCT(AG15+AS15)</f>
        <v>624</v>
      </c>
      <c r="L20" s="150">
        <f>PRODUCT((F20+G20)/E20)</f>
        <v>1</v>
      </c>
      <c r="M20" s="150">
        <f>PRODUCT(H20/E20)</f>
        <v>1.0459770114942528</v>
      </c>
      <c r="N20" s="150">
        <f>PRODUCT((F20+G20+H20)/E20)</f>
        <v>2.0459770114942528</v>
      </c>
      <c r="O20" s="150">
        <f>PRODUCT(I20/E20)</f>
        <v>4.5747126436781613</v>
      </c>
      <c r="Q20" s="47"/>
      <c r="R20" s="47"/>
      <c r="S20" s="44"/>
      <c r="T20" s="44"/>
      <c r="U20" s="24"/>
      <c r="V20" s="24"/>
      <c r="W20" s="44"/>
      <c r="X20" s="44"/>
      <c r="Y20" s="44"/>
      <c r="Z20" s="44"/>
      <c r="AA20" s="44"/>
      <c r="AB20" s="44"/>
      <c r="AC20" s="47"/>
      <c r="AD20" s="47"/>
      <c r="AE20" s="47"/>
      <c r="AF20" s="47"/>
      <c r="AG20" s="47"/>
      <c r="AH20" s="47"/>
      <c r="AI20" s="47"/>
      <c r="AJ20" s="47"/>
      <c r="AK20" s="44"/>
      <c r="AL20" s="2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154" t="s">
        <v>86</v>
      </c>
      <c r="C21" s="155"/>
      <c r="D21" s="156"/>
      <c r="E21" s="148">
        <f>SUM(E18:E20)</f>
        <v>138</v>
      </c>
      <c r="F21" s="148">
        <f t="shared" ref="F21:I21" si="0">SUM(F18:F20)</f>
        <v>5</v>
      </c>
      <c r="G21" s="148">
        <f t="shared" si="0"/>
        <v>89</v>
      </c>
      <c r="H21" s="148">
        <f t="shared" si="0"/>
        <v>108</v>
      </c>
      <c r="I21" s="148">
        <f t="shared" si="0"/>
        <v>460</v>
      </c>
      <c r="J21" s="149">
        <f>PRODUCT(I21/K21)</f>
        <v>0.56829324938067705</v>
      </c>
      <c r="K21" s="44">
        <f>SUM(K18:K20)</f>
        <v>809.44125326370761</v>
      </c>
      <c r="L21" s="150">
        <f>PRODUCT((F21+G21)/E21)</f>
        <v>0.6811594202898551</v>
      </c>
      <c r="M21" s="150">
        <f>PRODUCT(H21/E21)</f>
        <v>0.78260869565217395</v>
      </c>
      <c r="N21" s="150">
        <f>PRODUCT((F21+G21+H21)/E21)</f>
        <v>1.463768115942029</v>
      </c>
      <c r="O21" s="150">
        <f>PRODUCT(I21/E21)</f>
        <v>3.3333333333333335</v>
      </c>
      <c r="Q21" s="24"/>
      <c r="R21" s="24"/>
      <c r="S21" s="2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24"/>
      <c r="F22" s="24"/>
      <c r="G22" s="24"/>
      <c r="H22" s="24"/>
      <c r="I22" s="24"/>
      <c r="J22" s="44"/>
      <c r="K22" s="44"/>
      <c r="L22" s="24"/>
      <c r="M22" s="24"/>
      <c r="N22" s="24"/>
      <c r="O22" s="2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4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4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4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4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24"/>
      <c r="AL186" s="24"/>
    </row>
    <row r="187" spans="1:57" x14ac:dyDescent="0.25">
      <c r="R187" s="30"/>
      <c r="S187" s="30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</row>
    <row r="188" spans="1:57" x14ac:dyDescent="0.25">
      <c r="R188" s="30"/>
      <c r="S188" s="30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</row>
    <row r="189" spans="1:57" x14ac:dyDescent="0.25">
      <c r="R189" s="30"/>
      <c r="S189" s="30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</row>
    <row r="190" spans="1:57" x14ac:dyDescent="0.25">
      <c r="L190"/>
      <c r="M190"/>
      <c r="N190"/>
      <c r="O190"/>
      <c r="P190"/>
      <c r="R190" s="30"/>
      <c r="S190" s="30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:57" x14ac:dyDescent="0.25">
      <c r="L191"/>
      <c r="M191"/>
      <c r="N191"/>
      <c r="O191"/>
      <c r="P191"/>
      <c r="R191" s="30"/>
      <c r="S191" s="30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ht="14.25" x14ac:dyDescent="0.2">
      <c r="L218"/>
      <c r="M218"/>
      <c r="N218"/>
      <c r="O218"/>
      <c r="P21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x14ac:dyDescent="0.25"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</row>
    <row r="220" spans="12:38" x14ac:dyDescent="0.25"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</row>
    <row r="221" spans="12:38" x14ac:dyDescent="0.25"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</row>
    <row r="222" spans="12:38" x14ac:dyDescent="0.25"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</row>
    <row r="223" spans="12:38" x14ac:dyDescent="0.25"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</row>
    <row r="224" spans="12:38" x14ac:dyDescent="0.25"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</row>
    <row r="225" spans="20:36" x14ac:dyDescent="0.25"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</row>
    <row r="226" spans="20:36" x14ac:dyDescent="0.25"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</row>
    <row r="227" spans="20:36" x14ac:dyDescent="0.25"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</row>
    <row r="228" spans="20:36" x14ac:dyDescent="0.25"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</row>
    <row r="229" spans="20:36" x14ac:dyDescent="0.25"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</row>
    <row r="230" spans="20:36" x14ac:dyDescent="0.25"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</row>
  </sheetData>
  <sortState ref="B6:L8">
    <sortCondition ref="B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/>
  </sheetViews>
  <sheetFormatPr defaultRowHeight="15" x14ac:dyDescent="0.25"/>
  <cols>
    <col min="1" max="1" width="0.7109375" style="8" customWidth="1"/>
    <col min="2" max="2" width="27.140625" style="78" customWidth="1"/>
    <col min="3" max="3" width="25" style="77" customWidth="1"/>
    <col min="4" max="4" width="10.5703125" style="108" customWidth="1"/>
    <col min="5" max="5" width="8.85546875" style="108" customWidth="1"/>
    <col min="6" max="6" width="0.7109375" style="30" customWidth="1"/>
    <col min="7" max="21" width="5.28515625" style="77" customWidth="1"/>
    <col min="22" max="22" width="10.5703125" style="77" customWidth="1"/>
    <col min="23" max="23" width="22.28515625" style="108" customWidth="1"/>
    <col min="24" max="24" width="9.7109375" style="77" customWidth="1"/>
    <col min="25" max="30" width="9.140625" style="109"/>
  </cols>
  <sheetData>
    <row r="1" spans="1:30" ht="18.75" x14ac:dyDescent="0.3">
      <c r="A1" s="1"/>
      <c r="B1" s="110" t="s">
        <v>74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7"/>
      <c r="X1" s="28"/>
      <c r="Y1" s="88"/>
      <c r="Z1" s="88"/>
      <c r="AA1" s="88"/>
      <c r="AB1" s="88"/>
      <c r="AC1" s="88"/>
      <c r="AD1" s="88"/>
    </row>
    <row r="2" spans="1:30" x14ac:dyDescent="0.25">
      <c r="A2" s="1"/>
      <c r="B2" s="10" t="s">
        <v>34</v>
      </c>
      <c r="C2" s="83" t="s">
        <v>53</v>
      </c>
      <c r="D2" s="11"/>
      <c r="E2" s="11"/>
      <c r="F2" s="89"/>
      <c r="G2" s="9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32"/>
      <c r="Y2" s="88"/>
      <c r="Z2" s="88"/>
      <c r="AA2" s="88"/>
      <c r="AB2" s="88"/>
      <c r="AC2" s="88"/>
      <c r="AD2" s="88"/>
    </row>
    <row r="3" spans="1:30" x14ac:dyDescent="0.25">
      <c r="A3" s="1"/>
      <c r="B3" s="22" t="s">
        <v>56</v>
      </c>
      <c r="C3" s="22" t="s">
        <v>57</v>
      </c>
      <c r="D3" s="16" t="s">
        <v>58</v>
      </c>
      <c r="E3" s="21" t="s">
        <v>1</v>
      </c>
      <c r="F3" s="91"/>
      <c r="G3" s="18" t="s">
        <v>59</v>
      </c>
      <c r="H3" s="15" t="s">
        <v>60</v>
      </c>
      <c r="I3" s="15" t="s">
        <v>32</v>
      </c>
      <c r="J3" s="17" t="s">
        <v>61</v>
      </c>
      <c r="K3" s="17" t="s">
        <v>62</v>
      </c>
      <c r="L3" s="17" t="s">
        <v>63</v>
      </c>
      <c r="M3" s="18" t="s">
        <v>64</v>
      </c>
      <c r="N3" s="18" t="s">
        <v>31</v>
      </c>
      <c r="O3" s="15" t="s">
        <v>65</v>
      </c>
      <c r="P3" s="18" t="s">
        <v>60</v>
      </c>
      <c r="Q3" s="18" t="s">
        <v>17</v>
      </c>
      <c r="R3" s="18">
        <v>1</v>
      </c>
      <c r="S3" s="18">
        <v>2</v>
      </c>
      <c r="T3" s="18">
        <v>3</v>
      </c>
      <c r="U3" s="18" t="s">
        <v>66</v>
      </c>
      <c r="V3" s="17" t="s">
        <v>22</v>
      </c>
      <c r="W3" s="16" t="s">
        <v>67</v>
      </c>
      <c r="X3" s="16" t="s">
        <v>68</v>
      </c>
      <c r="Y3" s="88"/>
      <c r="Z3" s="88"/>
      <c r="AA3" s="88"/>
      <c r="AB3" s="88"/>
      <c r="AC3" s="88"/>
      <c r="AD3" s="88"/>
    </row>
    <row r="4" spans="1:30" x14ac:dyDescent="0.25">
      <c r="A4" s="1"/>
      <c r="B4" s="92" t="s">
        <v>69</v>
      </c>
      <c r="C4" s="93" t="s">
        <v>70</v>
      </c>
      <c r="D4" s="94" t="s">
        <v>71</v>
      </c>
      <c r="E4" s="95"/>
      <c r="F4" s="102"/>
      <c r="G4" s="96"/>
      <c r="H4" s="97">
        <v>1</v>
      </c>
      <c r="I4" s="96"/>
      <c r="J4" s="98"/>
      <c r="K4" s="98"/>
      <c r="L4" s="99"/>
      <c r="M4" s="98">
        <v>1</v>
      </c>
      <c r="N4" s="96"/>
      <c r="O4" s="97"/>
      <c r="P4" s="97"/>
      <c r="Q4" s="97"/>
      <c r="R4" s="97"/>
      <c r="S4" s="97"/>
      <c r="T4" s="97"/>
      <c r="U4" s="97"/>
      <c r="V4" s="100"/>
      <c r="W4" s="93" t="s">
        <v>72</v>
      </c>
      <c r="X4" s="101" t="s">
        <v>73</v>
      </c>
      <c r="Y4" s="88"/>
      <c r="Z4" s="88"/>
      <c r="AA4" s="88"/>
      <c r="AB4" s="88"/>
      <c r="AC4" s="88"/>
      <c r="AD4" s="88"/>
    </row>
    <row r="5" spans="1:30" x14ac:dyDescent="0.25">
      <c r="A5" s="9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88"/>
      <c r="Z5" s="88"/>
      <c r="AA5" s="88"/>
      <c r="AB5" s="88"/>
      <c r="AC5" s="88"/>
      <c r="AD5" s="88"/>
    </row>
    <row r="6" spans="1:30" x14ac:dyDescent="0.25">
      <c r="A6" s="9"/>
      <c r="B6" s="103"/>
      <c r="C6" s="44"/>
      <c r="D6" s="103"/>
      <c r="E6" s="104"/>
      <c r="G6" s="44"/>
      <c r="H6" s="47"/>
      <c r="I6" s="44"/>
      <c r="J6" s="24"/>
      <c r="K6" s="24"/>
      <c r="L6" s="24"/>
      <c r="M6" s="44"/>
      <c r="N6" s="44"/>
      <c r="O6" s="44"/>
      <c r="P6" s="44"/>
      <c r="Q6" s="44"/>
      <c r="R6" s="44"/>
      <c r="S6" s="44"/>
      <c r="T6" s="44"/>
      <c r="U6" s="44"/>
      <c r="V6" s="44"/>
      <c r="W6" s="103"/>
      <c r="X6" s="44"/>
      <c r="Y6" s="88"/>
      <c r="Z6" s="88"/>
      <c r="AA6" s="88"/>
      <c r="AB6" s="88"/>
      <c r="AC6" s="88"/>
      <c r="AD6" s="88"/>
    </row>
    <row r="7" spans="1:30" x14ac:dyDescent="0.25">
      <c r="A7" s="9"/>
      <c r="B7" s="103"/>
      <c r="C7" s="44"/>
      <c r="D7" s="103"/>
      <c r="E7" s="104"/>
      <c r="G7" s="44"/>
      <c r="H7" s="47"/>
      <c r="I7" s="44"/>
      <c r="J7" s="24"/>
      <c r="K7" s="24"/>
      <c r="L7" s="24"/>
      <c r="M7" s="44"/>
      <c r="N7" s="44"/>
      <c r="O7" s="44"/>
      <c r="P7" s="44"/>
      <c r="Q7" s="44"/>
      <c r="R7" s="44"/>
      <c r="S7" s="44"/>
      <c r="T7" s="44"/>
      <c r="U7" s="44"/>
      <c r="V7" s="44"/>
      <c r="W7" s="103"/>
      <c r="X7" s="44"/>
      <c r="Y7" s="88"/>
      <c r="Z7" s="88"/>
      <c r="AA7" s="88"/>
      <c r="AB7" s="88"/>
      <c r="AC7" s="88"/>
      <c r="AD7" s="88"/>
    </row>
    <row r="8" spans="1:30" x14ac:dyDescent="0.25">
      <c r="A8" s="9"/>
      <c r="B8" s="103"/>
      <c r="C8" s="44"/>
      <c r="D8" s="103"/>
      <c r="E8" s="104"/>
      <c r="G8" s="44"/>
      <c r="H8" s="47"/>
      <c r="I8" s="44"/>
      <c r="J8" s="24"/>
      <c r="K8" s="24"/>
      <c r="L8" s="24"/>
      <c r="M8" s="44"/>
      <c r="N8" s="44"/>
      <c r="O8" s="44"/>
      <c r="P8" s="44"/>
      <c r="Q8" s="44"/>
      <c r="R8" s="44"/>
      <c r="S8" s="44"/>
      <c r="T8" s="44"/>
      <c r="U8" s="44"/>
      <c r="V8" s="44"/>
      <c r="W8" s="103"/>
      <c r="X8" s="44"/>
      <c r="Y8" s="88"/>
      <c r="Z8" s="88"/>
      <c r="AA8" s="88"/>
      <c r="AB8" s="88"/>
      <c r="AC8" s="88"/>
      <c r="AD8" s="88"/>
    </row>
    <row r="9" spans="1:30" x14ac:dyDescent="0.25">
      <c r="A9" s="9"/>
      <c r="B9" s="103"/>
      <c r="C9" s="44"/>
      <c r="D9" s="103"/>
      <c r="E9" s="104"/>
      <c r="G9" s="44"/>
      <c r="H9" s="47"/>
      <c r="I9" s="44"/>
      <c r="J9" s="24"/>
      <c r="K9" s="24"/>
      <c r="L9" s="24"/>
      <c r="M9" s="44"/>
      <c r="N9" s="44"/>
      <c r="O9" s="44"/>
      <c r="P9" s="44"/>
      <c r="Q9" s="44"/>
      <c r="R9" s="44"/>
      <c r="S9" s="44"/>
      <c r="T9" s="44"/>
      <c r="U9" s="44"/>
      <c r="V9" s="44"/>
      <c r="W9" s="103"/>
      <c r="X9" s="44"/>
      <c r="Y9" s="88"/>
      <c r="Z9" s="88"/>
      <c r="AA9" s="88"/>
      <c r="AB9" s="88"/>
      <c r="AC9" s="88"/>
      <c r="AD9" s="88"/>
    </row>
    <row r="10" spans="1:30" x14ac:dyDescent="0.25">
      <c r="A10" s="9"/>
      <c r="B10" s="103"/>
      <c r="C10" s="44"/>
      <c r="D10" s="103"/>
      <c r="E10" s="104"/>
      <c r="G10" s="44"/>
      <c r="H10" s="47"/>
      <c r="I10" s="44"/>
      <c r="J10" s="24"/>
      <c r="K10" s="24"/>
      <c r="L10" s="2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103"/>
      <c r="X10" s="44"/>
      <c r="Y10" s="88"/>
      <c r="Z10" s="88"/>
      <c r="AA10" s="88"/>
      <c r="AB10" s="88"/>
      <c r="AC10" s="88"/>
      <c r="AD10" s="88"/>
    </row>
    <row r="11" spans="1:30" x14ac:dyDescent="0.25">
      <c r="A11" s="9"/>
      <c r="B11" s="103"/>
      <c r="C11" s="44"/>
      <c r="D11" s="103"/>
      <c r="E11" s="104"/>
      <c r="G11" s="44"/>
      <c r="H11" s="47"/>
      <c r="I11" s="44"/>
      <c r="J11" s="24"/>
      <c r="K11" s="24"/>
      <c r="L11" s="2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103"/>
      <c r="X11" s="44"/>
      <c r="Y11" s="88"/>
      <c r="Z11" s="88"/>
      <c r="AA11" s="88"/>
      <c r="AB11" s="88"/>
      <c r="AC11" s="88"/>
      <c r="AD11" s="88"/>
    </row>
    <row r="12" spans="1:30" x14ac:dyDescent="0.25">
      <c r="A12" s="9"/>
      <c r="B12" s="103"/>
      <c r="C12" s="44"/>
      <c r="D12" s="103"/>
      <c r="E12" s="104"/>
      <c r="G12" s="44"/>
      <c r="H12" s="47"/>
      <c r="I12" s="44"/>
      <c r="J12" s="24"/>
      <c r="K12" s="24"/>
      <c r="L12" s="2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103"/>
      <c r="X12" s="44"/>
      <c r="Y12" s="88"/>
      <c r="Z12" s="88"/>
      <c r="AA12" s="88"/>
      <c r="AB12" s="88"/>
      <c r="AC12" s="88"/>
      <c r="AD12" s="88"/>
    </row>
    <row r="13" spans="1:30" x14ac:dyDescent="0.25">
      <c r="A13" s="9"/>
      <c r="B13" s="103"/>
      <c r="C13" s="44"/>
      <c r="D13" s="103"/>
      <c r="E13" s="104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103"/>
      <c r="X13" s="44"/>
      <c r="Y13" s="88"/>
      <c r="Z13" s="88"/>
      <c r="AA13" s="88"/>
      <c r="AB13" s="88"/>
      <c r="AC13" s="88"/>
      <c r="AD13" s="88"/>
    </row>
    <row r="14" spans="1:30" x14ac:dyDescent="0.25">
      <c r="A14" s="9"/>
      <c r="B14" s="103"/>
      <c r="C14" s="44"/>
      <c r="D14" s="103"/>
      <c r="E14" s="104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103"/>
      <c r="X14" s="44"/>
      <c r="Y14" s="88"/>
      <c r="Z14" s="88"/>
      <c r="AA14" s="88"/>
      <c r="AB14" s="88"/>
      <c r="AC14" s="88"/>
      <c r="AD14" s="88"/>
    </row>
    <row r="15" spans="1:30" x14ac:dyDescent="0.25">
      <c r="A15" s="9"/>
      <c r="B15" s="103"/>
      <c r="C15" s="44"/>
      <c r="D15" s="103"/>
      <c r="E15" s="104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103"/>
      <c r="X15" s="44"/>
      <c r="Y15" s="88"/>
      <c r="Z15" s="88"/>
      <c r="AA15" s="88"/>
      <c r="AB15" s="88"/>
      <c r="AC15" s="88"/>
      <c r="AD15" s="88"/>
    </row>
    <row r="16" spans="1:30" x14ac:dyDescent="0.25">
      <c r="A16" s="9"/>
      <c r="B16" s="103"/>
      <c r="C16" s="44"/>
      <c r="D16" s="103"/>
      <c r="E16" s="104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103"/>
      <c r="X16" s="44"/>
      <c r="Y16" s="88"/>
      <c r="Z16" s="88"/>
      <c r="AA16" s="88"/>
      <c r="AB16" s="88"/>
      <c r="AC16" s="88"/>
      <c r="AD16" s="88"/>
    </row>
    <row r="17" spans="1:30" x14ac:dyDescent="0.25">
      <c r="A17" s="9"/>
      <c r="B17" s="103"/>
      <c r="C17" s="44"/>
      <c r="D17" s="103"/>
      <c r="E17" s="104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103"/>
      <c r="X17" s="44"/>
      <c r="Y17" s="88"/>
      <c r="Z17" s="88"/>
      <c r="AA17" s="88"/>
      <c r="AB17" s="88"/>
      <c r="AC17" s="88"/>
      <c r="AD17" s="88"/>
    </row>
    <row r="18" spans="1:30" x14ac:dyDescent="0.25">
      <c r="A18" s="9"/>
      <c r="B18" s="103"/>
      <c r="C18" s="44"/>
      <c r="D18" s="103"/>
      <c r="E18" s="104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103"/>
      <c r="X18" s="44"/>
      <c r="Y18" s="88"/>
      <c r="Z18" s="88"/>
      <c r="AA18" s="88"/>
      <c r="AB18" s="88"/>
      <c r="AC18" s="88"/>
      <c r="AD18" s="88"/>
    </row>
    <row r="19" spans="1:30" x14ac:dyDescent="0.25">
      <c r="A19" s="9"/>
      <c r="B19" s="103"/>
      <c r="C19" s="44"/>
      <c r="D19" s="103"/>
      <c r="E19" s="104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103"/>
      <c r="X19" s="44"/>
      <c r="Y19" s="88"/>
      <c r="Z19" s="88"/>
      <c r="AA19" s="88"/>
      <c r="AB19" s="88"/>
      <c r="AC19" s="88"/>
      <c r="AD19" s="88"/>
    </row>
    <row r="20" spans="1:30" x14ac:dyDescent="0.25">
      <c r="A20" s="9"/>
      <c r="B20" s="103"/>
      <c r="C20" s="44"/>
      <c r="D20" s="103"/>
      <c r="E20" s="104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103"/>
      <c r="X20" s="44"/>
      <c r="Y20" s="88"/>
      <c r="Z20" s="88"/>
      <c r="AA20" s="88"/>
      <c r="AB20" s="88"/>
      <c r="AC20" s="88"/>
      <c r="AD20" s="88"/>
    </row>
    <row r="21" spans="1:30" x14ac:dyDescent="0.25">
      <c r="A21" s="9"/>
      <c r="B21" s="103"/>
      <c r="C21" s="44"/>
      <c r="D21" s="103"/>
      <c r="E21" s="104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103"/>
      <c r="X21" s="44"/>
      <c r="Y21" s="88"/>
      <c r="Z21" s="88"/>
      <c r="AA21" s="88"/>
      <c r="AB21" s="88"/>
      <c r="AC21" s="88"/>
      <c r="AD21" s="88"/>
    </row>
    <row r="22" spans="1:30" x14ac:dyDescent="0.25">
      <c r="A22" s="9"/>
      <c r="B22" s="103"/>
      <c r="C22" s="44"/>
      <c r="D22" s="103"/>
      <c r="E22" s="104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103"/>
      <c r="X22" s="44"/>
      <c r="Y22" s="88"/>
      <c r="Z22" s="88"/>
      <c r="AA22" s="88"/>
      <c r="AB22" s="88"/>
      <c r="AC22" s="88"/>
      <c r="AD22" s="88"/>
    </row>
    <row r="23" spans="1:30" x14ac:dyDescent="0.25">
      <c r="A23" s="9"/>
      <c r="B23" s="44"/>
      <c r="C23" s="44"/>
      <c r="D23" s="103"/>
      <c r="E23" s="105"/>
      <c r="F23" s="103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103"/>
      <c r="X23" s="44"/>
      <c r="Y23" s="88"/>
      <c r="Z23" s="88"/>
      <c r="AA23" s="88"/>
      <c r="AB23" s="88"/>
      <c r="AC23" s="88"/>
      <c r="AD23" s="88"/>
    </row>
    <row r="24" spans="1:30" x14ac:dyDescent="0.25">
      <c r="A24" s="9"/>
      <c r="B24" s="44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88"/>
      <c r="Z24" s="88"/>
      <c r="AA24" s="88"/>
      <c r="AB24" s="88"/>
      <c r="AC24" s="88"/>
      <c r="AD24" s="88"/>
    </row>
    <row r="25" spans="1:30" x14ac:dyDescent="0.25">
      <c r="A25" s="9"/>
      <c r="B25" s="44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88"/>
      <c r="Z25" s="88"/>
      <c r="AA25" s="88"/>
      <c r="AB25" s="88"/>
      <c r="AC25" s="88"/>
      <c r="AD25" s="88"/>
    </row>
    <row r="26" spans="1:30" x14ac:dyDescent="0.25">
      <c r="A26" s="9"/>
      <c r="B26" s="44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88"/>
      <c r="Z26" s="88"/>
      <c r="AA26" s="88"/>
      <c r="AB26" s="88"/>
      <c r="AC26" s="88"/>
      <c r="AD26" s="88"/>
    </row>
    <row r="27" spans="1:30" x14ac:dyDescent="0.25">
      <c r="A27" s="9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88"/>
      <c r="Z27" s="88"/>
      <c r="AA27" s="88"/>
      <c r="AB27" s="88"/>
      <c r="AC27" s="88"/>
      <c r="AD27" s="88"/>
    </row>
    <row r="28" spans="1:30" x14ac:dyDescent="0.25">
      <c r="A28" s="9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88"/>
      <c r="Z28" s="88"/>
      <c r="AA28" s="88"/>
      <c r="AB28" s="88"/>
      <c r="AC28" s="88"/>
      <c r="AD28" s="88"/>
    </row>
    <row r="29" spans="1:30" x14ac:dyDescent="0.25">
      <c r="A29" s="9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88"/>
      <c r="Z29" s="88"/>
      <c r="AA29" s="88"/>
      <c r="AB29" s="88"/>
      <c r="AC29" s="88"/>
      <c r="AD29" s="88"/>
    </row>
    <row r="30" spans="1:30" x14ac:dyDescent="0.25">
      <c r="A30" s="9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88"/>
      <c r="Z30" s="88"/>
      <c r="AA30" s="88"/>
      <c r="AB30" s="88"/>
      <c r="AC30" s="88"/>
      <c r="AD30" s="88"/>
    </row>
    <row r="31" spans="1:30" x14ac:dyDescent="0.25">
      <c r="A31" s="9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88"/>
      <c r="Z31" s="88"/>
      <c r="AA31" s="88"/>
      <c r="AB31" s="88"/>
      <c r="AC31" s="88"/>
      <c r="AD31" s="88"/>
    </row>
    <row r="32" spans="1:30" x14ac:dyDescent="0.25">
      <c r="A32" s="9"/>
      <c r="B32" s="103"/>
      <c r="C32" s="44"/>
      <c r="D32" s="103"/>
      <c r="E32" s="104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103"/>
      <c r="X32" s="44"/>
      <c r="Y32" s="88"/>
      <c r="Z32" s="88"/>
      <c r="AA32" s="88"/>
      <c r="AB32" s="88"/>
      <c r="AC32" s="88"/>
      <c r="AD32" s="88"/>
    </row>
    <row r="33" spans="1:30" x14ac:dyDescent="0.25">
      <c r="A33" s="9"/>
      <c r="B33" s="103"/>
      <c r="C33" s="44"/>
      <c r="D33" s="103"/>
      <c r="E33" s="104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103"/>
      <c r="X33" s="44"/>
      <c r="Y33" s="88"/>
      <c r="Z33" s="88"/>
      <c r="AA33" s="88"/>
      <c r="AB33" s="88"/>
      <c r="AC33" s="88"/>
      <c r="AD33" s="88"/>
    </row>
    <row r="34" spans="1:30" x14ac:dyDescent="0.25">
      <c r="A34" s="9"/>
      <c r="B34" s="103"/>
      <c r="C34" s="44"/>
      <c r="D34" s="103"/>
      <c r="E34" s="104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106"/>
      <c r="X34" s="44"/>
      <c r="Y34" s="88"/>
      <c r="Z34" s="88"/>
      <c r="AA34" s="88"/>
      <c r="AB34" s="88"/>
      <c r="AC34" s="88"/>
      <c r="AD34" s="88"/>
    </row>
    <row r="35" spans="1:30" x14ac:dyDescent="0.25">
      <c r="A35" s="9"/>
      <c r="B35" s="103"/>
      <c r="C35" s="44"/>
      <c r="D35" s="103"/>
      <c r="E35" s="104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88"/>
      <c r="Z35" s="88"/>
      <c r="AA35" s="88"/>
      <c r="AB35" s="88"/>
      <c r="AC35" s="88"/>
      <c r="AD35" s="88"/>
    </row>
    <row r="36" spans="1:30" x14ac:dyDescent="0.25">
      <c r="A36" s="9"/>
      <c r="B36" s="103"/>
      <c r="C36" s="44"/>
      <c r="D36" s="103"/>
      <c r="E36" s="104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107"/>
      <c r="X36" s="44"/>
      <c r="Y36" s="88"/>
      <c r="Z36" s="88"/>
      <c r="AA36" s="88"/>
      <c r="AB36" s="88"/>
      <c r="AC36" s="88"/>
      <c r="AD36" s="88"/>
    </row>
    <row r="37" spans="1:30" x14ac:dyDescent="0.25">
      <c r="A37" s="9"/>
      <c r="B37" s="103"/>
      <c r="C37" s="44"/>
      <c r="D37" s="103"/>
      <c r="E37" s="104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103"/>
      <c r="X37" s="44"/>
      <c r="Y37" s="88"/>
      <c r="Z37" s="88"/>
      <c r="AA37" s="88"/>
      <c r="AB37" s="88"/>
      <c r="AC37" s="88"/>
      <c r="AD37" s="88"/>
    </row>
    <row r="38" spans="1:30" x14ac:dyDescent="0.25">
      <c r="A38" s="9"/>
      <c r="B38" s="103"/>
      <c r="C38" s="44"/>
      <c r="D38" s="103"/>
      <c r="E38" s="104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103"/>
      <c r="X38" s="44"/>
      <c r="Y38" s="88"/>
      <c r="Z38" s="88"/>
      <c r="AA38" s="88"/>
      <c r="AB38" s="88"/>
      <c r="AC38" s="88"/>
      <c r="AD38" s="88"/>
    </row>
    <row r="39" spans="1:30" x14ac:dyDescent="0.25">
      <c r="A39" s="9"/>
      <c r="B39" s="103"/>
      <c r="C39" s="44"/>
      <c r="D39" s="103"/>
      <c r="E39" s="104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103"/>
      <c r="X39" s="44"/>
      <c r="Y39" s="88"/>
      <c r="Z39" s="88"/>
      <c r="AA39" s="88"/>
      <c r="AB39" s="88"/>
      <c r="AC39" s="88"/>
      <c r="AD39" s="88"/>
    </row>
    <row r="40" spans="1:30" x14ac:dyDescent="0.25">
      <c r="A40" s="9"/>
      <c r="B40" s="103"/>
      <c r="C40" s="44"/>
      <c r="D40" s="103"/>
      <c r="E40" s="104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103"/>
      <c r="X40" s="44"/>
      <c r="Y40" s="88"/>
      <c r="Z40" s="88"/>
      <c r="AA40" s="88"/>
      <c r="AB40" s="88"/>
      <c r="AC40" s="88"/>
      <c r="AD40" s="88"/>
    </row>
    <row r="41" spans="1:30" x14ac:dyDescent="0.25">
      <c r="A41" s="9"/>
      <c r="B41" s="103"/>
      <c r="C41" s="44"/>
      <c r="D41" s="103"/>
      <c r="E41" s="104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103"/>
      <c r="X41" s="44"/>
      <c r="Y41" s="88"/>
      <c r="Z41" s="88"/>
      <c r="AA41" s="88"/>
      <c r="AB41" s="88"/>
      <c r="AC41" s="88"/>
      <c r="AD41" s="88"/>
    </row>
    <row r="42" spans="1:30" x14ac:dyDescent="0.25">
      <c r="A42" s="9"/>
      <c r="B42" s="103"/>
      <c r="C42" s="44"/>
      <c r="D42" s="103"/>
      <c r="E42" s="104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103"/>
      <c r="X42" s="44"/>
      <c r="Y42" s="88"/>
      <c r="Z42" s="88"/>
      <c r="AA42" s="88"/>
      <c r="AB42" s="88"/>
      <c r="AC42" s="88"/>
      <c r="AD42" s="88"/>
    </row>
    <row r="43" spans="1:30" x14ac:dyDescent="0.25">
      <c r="A43" s="9"/>
      <c r="B43" s="103"/>
      <c r="C43" s="44"/>
      <c r="D43" s="103"/>
      <c r="E43" s="104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103"/>
      <c r="X43" s="44"/>
      <c r="Y43" s="88"/>
      <c r="Z43" s="88"/>
      <c r="AA43" s="88"/>
      <c r="AB43" s="88"/>
      <c r="AC43" s="88"/>
      <c r="AD43" s="88"/>
    </row>
    <row r="44" spans="1:30" x14ac:dyDescent="0.25">
      <c r="A44" s="9"/>
      <c r="B44" s="103"/>
      <c r="C44" s="44"/>
      <c r="D44" s="103"/>
      <c r="E44" s="103"/>
      <c r="F44" s="24"/>
      <c r="G44" s="44"/>
      <c r="H44" s="47"/>
      <c r="I44" s="44"/>
      <c r="J44" s="24"/>
      <c r="K44" s="24"/>
      <c r="L44" s="24"/>
      <c r="M44" s="24"/>
      <c r="N44" s="76"/>
      <c r="O44" s="76"/>
      <c r="P44" s="24"/>
      <c r="Q44" s="24"/>
      <c r="R44" s="24"/>
      <c r="S44" s="24"/>
      <c r="T44" s="24"/>
      <c r="U44" s="24"/>
      <c r="V44" s="24"/>
      <c r="W44" s="103"/>
      <c r="X44" s="24"/>
      <c r="Y44" s="88"/>
      <c r="Z44" s="88"/>
      <c r="AA44" s="88"/>
      <c r="AB44" s="88"/>
      <c r="AC44" s="88"/>
      <c r="AD44" s="88"/>
    </row>
    <row r="45" spans="1:30" x14ac:dyDescent="0.25">
      <c r="A45" s="9"/>
      <c r="B45" s="103"/>
      <c r="C45" s="44"/>
      <c r="D45" s="103"/>
      <c r="E45" s="103"/>
      <c r="F45" s="24"/>
      <c r="G45" s="44"/>
      <c r="H45" s="47"/>
      <c r="I45" s="44"/>
      <c r="J45" s="24"/>
      <c r="K45" s="24"/>
      <c r="L45" s="24"/>
      <c r="M45" s="24"/>
      <c r="N45" s="76"/>
      <c r="O45" s="76"/>
      <c r="P45" s="24"/>
      <c r="Q45" s="24"/>
      <c r="R45" s="24"/>
      <c r="S45" s="24"/>
      <c r="T45" s="24"/>
      <c r="U45" s="24"/>
      <c r="V45" s="24"/>
      <c r="W45" s="103"/>
      <c r="X45" s="24"/>
      <c r="Y45" s="88"/>
      <c r="Z45" s="88"/>
      <c r="AA45" s="88"/>
      <c r="AB45" s="88"/>
      <c r="AC45" s="88"/>
      <c r="AD45" s="88"/>
    </row>
    <row r="46" spans="1:30" x14ac:dyDescent="0.25">
      <c r="A46" s="9"/>
      <c r="B46" s="103"/>
      <c r="C46" s="44"/>
      <c r="D46" s="103"/>
      <c r="E46" s="103"/>
      <c r="F46" s="24"/>
      <c r="G46" s="44"/>
      <c r="H46" s="47"/>
      <c r="I46" s="44"/>
      <c r="J46" s="24"/>
      <c r="K46" s="24"/>
      <c r="L46" s="24"/>
      <c r="M46" s="24"/>
      <c r="N46" s="76"/>
      <c r="O46" s="76"/>
      <c r="P46" s="24"/>
      <c r="Q46" s="24"/>
      <c r="R46" s="24"/>
      <c r="S46" s="24"/>
      <c r="T46" s="24"/>
      <c r="U46" s="24"/>
      <c r="V46" s="24"/>
      <c r="W46" s="103"/>
      <c r="X46" s="24"/>
      <c r="Y46" s="88"/>
      <c r="Z46" s="88"/>
      <c r="AA46" s="88"/>
      <c r="AB46" s="88"/>
      <c r="AC46" s="88"/>
      <c r="AD46" s="88"/>
    </row>
    <row r="47" spans="1:30" x14ac:dyDescent="0.25">
      <c r="A47" s="9"/>
      <c r="B47" s="103"/>
      <c r="C47" s="44"/>
      <c r="D47" s="103"/>
      <c r="E47" s="103"/>
      <c r="F47" s="24"/>
      <c r="G47" s="44"/>
      <c r="H47" s="47"/>
      <c r="I47" s="44"/>
      <c r="J47" s="24"/>
      <c r="K47" s="24"/>
      <c r="L47" s="24"/>
      <c r="M47" s="24"/>
      <c r="N47" s="76"/>
      <c r="O47" s="76"/>
      <c r="P47" s="24"/>
      <c r="Q47" s="24"/>
      <c r="R47" s="24"/>
      <c r="S47" s="24"/>
      <c r="T47" s="24"/>
      <c r="U47" s="24"/>
      <c r="V47" s="24"/>
      <c r="W47" s="103"/>
      <c r="X47" s="24"/>
      <c r="Y47" s="88"/>
      <c r="Z47" s="88"/>
      <c r="AA47" s="88"/>
      <c r="AB47" s="88"/>
      <c r="AC47" s="88"/>
      <c r="AD47" s="88"/>
    </row>
    <row r="48" spans="1:30" x14ac:dyDescent="0.25">
      <c r="A48" s="9"/>
      <c r="B48" s="103"/>
      <c r="C48" s="44"/>
      <c r="D48" s="103"/>
      <c r="E48" s="103"/>
      <c r="F48" s="24"/>
      <c r="G48" s="44"/>
      <c r="H48" s="47"/>
      <c r="I48" s="44"/>
      <c r="J48" s="24"/>
      <c r="K48" s="24"/>
      <c r="L48" s="24"/>
      <c r="M48" s="24"/>
      <c r="N48" s="76"/>
      <c r="O48" s="76"/>
      <c r="P48" s="24"/>
      <c r="Q48" s="24"/>
      <c r="R48" s="24"/>
      <c r="S48" s="24"/>
      <c r="T48" s="24"/>
      <c r="U48" s="24"/>
      <c r="V48" s="24"/>
      <c r="W48" s="103"/>
      <c r="X48" s="24"/>
      <c r="Y48" s="88"/>
      <c r="Z48" s="88"/>
      <c r="AA48" s="88"/>
      <c r="AB48" s="88"/>
      <c r="AC48" s="88"/>
      <c r="AD48" s="88"/>
    </row>
    <row r="49" spans="1:30" x14ac:dyDescent="0.25">
      <c r="A49" s="9"/>
      <c r="B49" s="103"/>
      <c r="C49" s="44"/>
      <c r="D49" s="103"/>
      <c r="E49" s="103"/>
      <c r="F49" s="24"/>
      <c r="G49" s="44"/>
      <c r="H49" s="47"/>
      <c r="I49" s="44"/>
      <c r="J49" s="24"/>
      <c r="K49" s="24"/>
      <c r="L49" s="24"/>
      <c r="M49" s="24"/>
      <c r="N49" s="76"/>
      <c r="O49" s="76"/>
      <c r="P49" s="24"/>
      <c r="Q49" s="24"/>
      <c r="R49" s="24"/>
      <c r="S49" s="24"/>
      <c r="T49" s="24"/>
      <c r="U49" s="24"/>
      <c r="V49" s="24"/>
      <c r="W49" s="103"/>
      <c r="X49" s="24"/>
      <c r="Y49" s="88"/>
      <c r="Z49" s="88"/>
      <c r="AA49" s="88"/>
      <c r="AB49" s="88"/>
      <c r="AC49" s="88"/>
      <c r="AD49" s="88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2018-11-01T21:42:20Z</dcterms:modified>
</cp:coreProperties>
</file>