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AG14" i="2"/>
  <c r="AG15" i="2" s="1"/>
  <c r="K21" i="2"/>
  <c r="AS15" i="2"/>
  <c r="AQ15" i="2"/>
  <c r="AP15" i="2"/>
  <c r="AO15" i="2"/>
  <c r="AN15" i="2"/>
  <c r="AM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20" i="2" l="1"/>
  <c r="F20" i="2"/>
  <c r="F21" i="2" s="1"/>
  <c r="L21" i="2" s="1"/>
  <c r="H20" i="2"/>
  <c r="N20" i="2" s="1"/>
  <c r="O21" i="2"/>
  <c r="J21" i="2"/>
  <c r="O20" i="2"/>
  <c r="J20" i="2"/>
  <c r="L20" i="2"/>
  <c r="M20" i="2"/>
  <c r="AF15" i="2"/>
  <c r="H21" i="2" l="1"/>
  <c r="M21" i="2" s="1"/>
  <c r="N21" i="2" l="1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<sst xmlns="http://schemas.openxmlformats.org/spreadsheetml/2006/main" count="90" uniqueCount="39">
  <si>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</si>
  <si>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</si>
  <si>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</si>
  <si>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</si>
  <si>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</si>
  <si>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</si>
  <si>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</si>
  <si>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</si>
  <si>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</si>
  <si>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</si>
  <si>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</si>
  <si>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</si>
  <si>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</si>
  <si>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</si>
  <si>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KaMa = Kankaanpään Maila  (1958)</t>
  </si>
  <si>
    <t>HaVe = Halsua-Veteli Pesis  (2002)</t>
  </si>
  <si>
    <t>9.</t>
  </si>
  <si>
    <t>VePe</t>
  </si>
  <si>
    <t>Juha Lumppio</t>
  </si>
  <si>
    <t>HaVe</t>
  </si>
  <si>
    <t>7.</t>
  </si>
  <si>
    <t>8.</t>
  </si>
  <si>
    <t>6.</t>
  </si>
  <si>
    <t>HaVe  2</t>
  </si>
  <si>
    <t>KaMa  2</t>
  </si>
  <si>
    <t>8.4.1985   Veteli</t>
  </si>
  <si>
    <t>VePe = Veteli Pesis  (2000),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</si>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</sst>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25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2002</v>
      </c>
      <c r="C4" s="35" t="s">
        <v>16</v>
      </c>
      <c r="D4" s="44" t="s">
        <v>17</v>
      </c>
      <c r="E4" s="22">
        <v>2</v>
      </c>
      <c r="F4" s="22">
        <v>0</v>
      </c>
      <c r="G4" s="22">
        <v>0</v>
      </c>
      <c r="H4" s="34">
        <v>0</v>
      </c>
      <c r="I4" s="22">
        <v>0</v>
      </c>
      <c r="J4" s="45">
        <v>0</v>
      </c>
      <c r="K4" s="21">
        <v>1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2002</v>
      </c>
      <c r="Y4" s="22" t="s">
        <v>20</v>
      </c>
      <c r="Z4" s="44" t="s">
        <v>23</v>
      </c>
      <c r="AA4" s="22">
        <v>16</v>
      </c>
      <c r="AB4" s="22">
        <v>0</v>
      </c>
      <c r="AC4" s="22">
        <v>3</v>
      </c>
      <c r="AD4" s="22">
        <v>1</v>
      </c>
      <c r="AE4" s="22">
        <v>27</v>
      </c>
      <c r="AF4" s="28">
        <v>0.31030000000000002</v>
      </c>
      <c r="AG4" s="69">
        <v>87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2003</v>
      </c>
      <c r="Y5" s="22" t="s">
        <v>20</v>
      </c>
      <c r="Z5" s="44" t="s">
        <v>23</v>
      </c>
      <c r="AA5" s="22">
        <v>15</v>
      </c>
      <c r="AB5" s="22">
        <v>1</v>
      </c>
      <c r="AC5" s="22">
        <v>6</v>
      </c>
      <c r="AD5" s="22">
        <v>5</v>
      </c>
      <c r="AE5" s="22">
        <v>37</v>
      </c>
      <c r="AF5" s="28">
        <v>0.50680000000000003</v>
      </c>
      <c r="AG5" s="69">
        <v>73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2004</v>
      </c>
      <c r="Y6" s="22" t="s">
        <v>21</v>
      </c>
      <c r="Z6" s="44" t="s">
        <v>23</v>
      </c>
      <c r="AA6" s="22">
        <v>13</v>
      </c>
      <c r="AB6" s="22">
        <v>0</v>
      </c>
      <c r="AC6" s="22">
        <v>5</v>
      </c>
      <c r="AD6" s="22">
        <v>7</v>
      </c>
      <c r="AE6" s="22">
        <v>25</v>
      </c>
      <c r="AF6" s="28">
        <v>0.39679999999999999</v>
      </c>
      <c r="AG6" s="69">
        <v>63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2006</v>
      </c>
      <c r="Y7" s="22" t="s">
        <v>22</v>
      </c>
      <c r="Z7" s="44" t="s">
        <v>19</v>
      </c>
      <c r="AA7" s="22">
        <v>4</v>
      </c>
      <c r="AB7" s="22">
        <v>0</v>
      </c>
      <c r="AC7" s="22">
        <v>3</v>
      </c>
      <c r="AD7" s="22">
        <v>0</v>
      </c>
      <c r="AE7" s="22">
        <v>9</v>
      </c>
      <c r="AF7" s="28">
        <v>0.5</v>
      </c>
      <c r="AG7" s="69">
        <v>18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/>
      <c r="Y8" s="22"/>
      <c r="Z8" s="44"/>
      <c r="AA8" s="22"/>
      <c r="AB8" s="22"/>
      <c r="AC8" s="22"/>
      <c r="AD8" s="22"/>
      <c r="AE8" s="22"/>
      <c r="AF8" s="28"/>
      <c r="AG8" s="69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2013</v>
      </c>
      <c r="Y9" s="22" t="s">
        <v>20</v>
      </c>
      <c r="Z9" s="44" t="s">
        <v>24</v>
      </c>
      <c r="AA9" s="22">
        <v>12</v>
      </c>
      <c r="AB9" s="22">
        <v>0</v>
      </c>
      <c r="AC9" s="22">
        <v>5</v>
      </c>
      <c r="AD9" s="22">
        <v>3</v>
      </c>
      <c r="AE9" s="22">
        <v>30</v>
      </c>
      <c r="AF9" s="28">
        <v>0.48380000000000001</v>
      </c>
      <c r="AG9" s="69">
        <v>62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2014</v>
      </c>
      <c r="Y10" s="22" t="s">
        <v>21</v>
      </c>
      <c r="Z10" s="44" t="s">
        <v>24</v>
      </c>
      <c r="AA10" s="22">
        <v>17</v>
      </c>
      <c r="AB10" s="22">
        <v>1</v>
      </c>
      <c r="AC10" s="22">
        <v>6</v>
      </c>
      <c r="AD10" s="22">
        <v>13</v>
      </c>
      <c r="AE10" s="22">
        <v>62</v>
      </c>
      <c r="AF10" s="28">
        <v>0.5585</v>
      </c>
      <c r="AG10" s="69">
        <v>111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2015</v>
      </c>
      <c r="Y11" s="22" t="s">
        <v>21</v>
      </c>
      <c r="Z11" s="44" t="s">
        <v>24</v>
      </c>
      <c r="AA11" s="22">
        <v>12</v>
      </c>
      <c r="AB11" s="22">
        <v>0</v>
      </c>
      <c r="AC11" s="22">
        <v>2</v>
      </c>
      <c r="AD11" s="22">
        <v>15</v>
      </c>
      <c r="AE11" s="22">
        <v>50</v>
      </c>
      <c r="AF11" s="28">
        <v>0.64100000000000001</v>
      </c>
      <c r="AG11" s="69">
        <v>78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2016</v>
      </c>
      <c r="Y12" s="22" t="s">
        <v>20</v>
      </c>
      <c r="Z12" s="44" t="s">
        <v>24</v>
      </c>
      <c r="AA12" s="22">
        <v>15</v>
      </c>
      <c r="AB12" s="22">
        <v>0</v>
      </c>
      <c r="AC12" s="22">
        <v>15</v>
      </c>
      <c r="AD12" s="22">
        <v>11</v>
      </c>
      <c r="AE12" s="22">
        <v>49</v>
      </c>
      <c r="AF12" s="28">
        <v>0.45789999999999997</v>
      </c>
      <c r="AG12" s="69">
        <v>107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4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/>
      <c r="Y13" s="22"/>
      <c r="Z13" s="44"/>
      <c r="AA13" s="22"/>
      <c r="AB13" s="22"/>
      <c r="AC13" s="22"/>
      <c r="AD13" s="22"/>
      <c r="AE13" s="22"/>
      <c r="AF13" s="28"/>
      <c r="AG13" s="69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4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2018</v>
      </c>
      <c r="Y14" s="22" t="s">
        <v>20</v>
      </c>
      <c r="Z14" s="44" t="s">
        <v>38</v>
      </c>
      <c r="AA14" s="22">
        <v>11</v>
      </c>
      <c r="AB14" s="22">
        <v>0</v>
      </c>
      <c r="AC14" s="22">
        <v>4</v>
      </c>
      <c r="AD14" s="22">
        <v>6</v>
      </c>
      <c r="AE14" s="22">
        <v>31</v>
      </c>
      <c r="AF14" s="28">
        <v>0.46960000000000002</v>
      </c>
      <c r="AG14" s="69">
        <f>PRODUCT(AE14/AF14)</f>
        <v>66.01362862010221</v>
      </c>
      <c r="AH14" s="13"/>
      <c r="AI14" s="13"/>
      <c r="AJ14" s="13"/>
      <c r="AK14" s="13"/>
      <c r="AL14" s="18"/>
      <c r="AM14" s="44"/>
      <c r="AN14" s="44"/>
      <c r="AO14" s="44"/>
      <c r="AP14" s="44"/>
      <c r="AQ14" s="44"/>
      <c r="AR14" s="2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36" t="s">
        <v>32</v>
      </c>
      <c r="C15" s="49"/>
      <c r="D15" s="50"/>
      <c r="E15" s="51">
        <f>SUM(E4:E14)</f>
        <v>2</v>
      </c>
      <c r="F15" s="51">
        <f>SUM(F4:F14)</f>
        <v>0</v>
      </c>
      <c r="G15" s="51">
        <f>SUM(G4:G14)</f>
        <v>0</v>
      </c>
      <c r="H15" s="51">
        <f>SUM(H4:H14)</f>
        <v>0</v>
      </c>
      <c r="I15" s="51">
        <f>SUM(I4:I14)</f>
        <v>0</v>
      </c>
      <c r="J15" s="52">
        <v>0</v>
      </c>
      <c r="K15" s="39">
        <f>SUM(K4:K14)</f>
        <v>1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9">
        <f>SUM(W4:W14)</f>
        <v>0</v>
      </c>
      <c r="X15" s="11" t="s">
        <v>32</v>
      </c>
      <c r="Y15" s="12"/>
      <c r="Z15" s="10"/>
      <c r="AA15" s="51">
        <f>SUM(AA4:AA14)</f>
        <v>115</v>
      </c>
      <c r="AB15" s="51">
        <f>SUM(AB4:AB14)</f>
        <v>2</v>
      </c>
      <c r="AC15" s="51">
        <f>SUM(AC4:AC14)</f>
        <v>49</v>
      </c>
      <c r="AD15" s="51">
        <f>SUM(AD4:AD14)</f>
        <v>61</v>
      </c>
      <c r="AE15" s="51">
        <f>SUM(AE4:AE14)</f>
        <v>320</v>
      </c>
      <c r="AF15" s="52">
        <f>PRODUCT(AE15/AG15)</f>
        <v>0.48119314586679579</v>
      </c>
      <c r="AG15" s="39">
        <f>SUM(AG4:AG14)</f>
        <v>665.01362862010217</v>
      </c>
      <c r="AH15" s="17"/>
      <c r="AI15" s="15"/>
      <c r="AJ15" s="53"/>
      <c r="AK15" s="54"/>
      <c r="AL15" s="18"/>
      <c r="AM15" s="51">
        <f>SUM(AM4:AM14)</f>
        <v>0</v>
      </c>
      <c r="AN15" s="51">
        <f>SUM(AN4:AN14)</f>
        <v>0</v>
      </c>
      <c r="AO15" s="51">
        <f>SUM(AO4:AO14)</f>
        <v>0</v>
      </c>
      <c r="AP15" s="51">
        <f>SUM(AP4:AP14)</f>
        <v>0</v>
      </c>
      <c r="AQ15" s="51">
        <f>SUM(AQ4:AQ14)</f>
        <v>0</v>
      </c>
      <c r="AR15" s="52">
        <v>0</v>
      </c>
      <c r="AS15" s="43">
        <f>SUM(AS4:AS14)</f>
        <v>0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33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34</v>
      </c>
      <c r="O17" s="13" t="s">
        <v>35</v>
      </c>
      <c r="Q17" s="25"/>
      <c r="R17" s="25" t="s">
        <v>12</v>
      </c>
      <c r="S17" s="25"/>
      <c r="T17" s="24" t="s">
        <v>26</v>
      </c>
      <c r="U17" s="18"/>
      <c r="V17" s="21"/>
      <c r="W17" s="21"/>
      <c r="X17" s="59"/>
      <c r="Y17" s="59"/>
      <c r="Z17" s="59"/>
      <c r="AA17" s="59"/>
      <c r="AB17" s="59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36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0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 t="s">
        <v>15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13</v>
      </c>
      <c r="C19" s="64"/>
      <c r="D19" s="65"/>
      <c r="E19" s="60">
        <f>PRODUCT(E15+Q15)</f>
        <v>2</v>
      </c>
      <c r="F19" s="60">
        <f>PRODUCT(F15+R15)</f>
        <v>0</v>
      </c>
      <c r="G19" s="60">
        <f>PRODUCT(G15+S15)</f>
        <v>0</v>
      </c>
      <c r="H19" s="60">
        <f>PRODUCT(H15+T15)</f>
        <v>0</v>
      </c>
      <c r="I19" s="60">
        <f>PRODUCT(I15+U15)</f>
        <v>0</v>
      </c>
      <c r="J19" s="61">
        <f>PRODUCT(I19/K19)</f>
        <v>0</v>
      </c>
      <c r="K19" s="24">
        <f>PRODUCT(K15+W15)</f>
        <v>1</v>
      </c>
      <c r="L19" s="62">
        <f>PRODUCT((F19+G19)/E19)</f>
        <v>0</v>
      </c>
      <c r="M19" s="62">
        <f>PRODUCT(H19/E19)</f>
        <v>0</v>
      </c>
      <c r="N19" s="62">
        <f>PRODUCT((F19+G19+H19)/E19)</f>
        <v>0</v>
      </c>
      <c r="O19" s="62">
        <f>PRODUCT(I19/E19)</f>
        <v>0</v>
      </c>
      <c r="Q19" s="25"/>
      <c r="R19" s="25"/>
      <c r="S19" s="25"/>
      <c r="T19" s="24" t="s">
        <v>14</v>
      </c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29</v>
      </c>
      <c r="C20" s="19"/>
      <c r="D20" s="29"/>
      <c r="E20" s="60">
        <f>PRODUCT(AA15+AM15)</f>
        <v>115</v>
      </c>
      <c r="F20" s="60">
        <f>PRODUCT(AB15+AN15)</f>
        <v>2</v>
      </c>
      <c r="G20" s="60">
        <f>PRODUCT(AC15+AO15)</f>
        <v>49</v>
      </c>
      <c r="H20" s="60">
        <f>PRODUCT(AD15+AP15)</f>
        <v>61</v>
      </c>
      <c r="I20" s="60">
        <f>PRODUCT(AE15+AQ15)</f>
        <v>320</v>
      </c>
      <c r="J20" s="61">
        <f>PRODUCT(I20/K20)</f>
        <v>0.48119314586679579</v>
      </c>
      <c r="K20" s="18">
        <f>PRODUCT(AG15+AS15)</f>
        <v>665.01362862010217</v>
      </c>
      <c r="L20" s="62">
        <f>PRODUCT((F20+G20)/E20)</f>
        <v>0.44347826086956521</v>
      </c>
      <c r="M20" s="62">
        <f>PRODUCT(H20/E20)</f>
        <v>0.5304347826086957</v>
      </c>
      <c r="N20" s="62">
        <f>PRODUCT((F20+G20+H20)/E20)</f>
        <v>0.97391304347826091</v>
      </c>
      <c r="O20" s="62">
        <f>PRODUCT(I20/E20)</f>
        <v>2.7826086956521738</v>
      </c>
      <c r="Q20" s="25"/>
      <c r="R20" s="25"/>
      <c r="S20" s="24"/>
      <c r="T20" s="24" t="s">
        <v>37</v>
      </c>
      <c r="U20" s="18"/>
      <c r="V20" s="18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32</v>
      </c>
      <c r="C21" s="67"/>
      <c r="D21" s="68"/>
      <c r="E21" s="60">
        <f>SUM(E18:E20)</f>
        <v>117</v>
      </c>
      <c r="F21" s="60">
        <f t="shared" ref="F21:I21" si="0">SUM(F18:F20)</f>
        <v>2</v>
      </c>
      <c r="G21" s="60">
        <f t="shared" si="0"/>
        <v>49</v>
      </c>
      <c r="H21" s="60">
        <f t="shared" si="0"/>
        <v>61</v>
      </c>
      <c r="I21" s="60">
        <f t="shared" si="0"/>
        <v>320</v>
      </c>
      <c r="J21" s="61">
        <f>PRODUCT(I21/K21)</f>
        <v>0.48047064842051418</v>
      </c>
      <c r="K21" s="24">
        <f>SUM(K18:K20)</f>
        <v>666.01362862010217</v>
      </c>
      <c r="L21" s="62">
        <f>PRODUCT((F21+G21)/E21)</f>
        <v>0.4358974358974359</v>
      </c>
      <c r="M21" s="62">
        <f>PRODUCT(H21/E21)</f>
        <v>0.5213675213675214</v>
      </c>
      <c r="N21" s="62">
        <f>PRODUCT((F21+G21+H21)/E21)</f>
        <v>0.95726495726495731</v>
      </c>
      <c r="O21" s="62">
        <f>PRODUCT(I21/E21)</f>
        <v>2.7350427350427351</v>
      </c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5"/>
      <c r="AJ186" s="25"/>
      <c r="AK186" s="18"/>
      <c r="AL186" s="18"/>
    </row>
    <row r="187" spans="1:57" x14ac:dyDescent="0.25"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5"/>
      <c r="AJ187" s="25"/>
    </row>
    <row r="188" spans="1:57" x14ac:dyDescent="0.25"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5"/>
      <c r="AJ188" s="25"/>
    </row>
    <row r="189" spans="1:57" x14ac:dyDescent="0.25"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2018-11-02T16:24:09Z</dcterms:modified>
</cp:coreProperties>
</file>