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3" i="4"/>
  <c r="AS10" i="4"/>
  <c r="AR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M14" i="4" s="1"/>
  <c r="G10" i="4"/>
  <c r="G14" i="4" s="1"/>
  <c r="G16" i="4" s="1"/>
  <c r="F10" i="4"/>
  <c r="F14" i="4" s="1"/>
  <c r="E10" i="4"/>
  <c r="E14" i="4" s="1"/>
  <c r="E16" i="4" s="1"/>
  <c r="F15" i="4" l="1"/>
  <c r="L15" i="4" s="1"/>
  <c r="H15" i="4"/>
  <c r="M15" i="4" s="1"/>
  <c r="K16" i="4"/>
  <c r="N14" i="4"/>
  <c r="O14" i="4"/>
  <c r="L14" i="4"/>
  <c r="N15" i="4"/>
  <c r="H16" i="4"/>
  <c r="M16" i="4" s="1"/>
  <c r="O16" i="4"/>
  <c r="O15" i="4"/>
  <c r="J15" i="4"/>
  <c r="AF10" i="4"/>
  <c r="AB12" i="1"/>
  <c r="AA12" i="1"/>
  <c r="Z12" i="1"/>
  <c r="Y12" i="1"/>
  <c r="X12" i="1"/>
  <c r="W12" i="1"/>
  <c r="T12" i="1"/>
  <c r="S12" i="1"/>
  <c r="R12" i="1"/>
  <c r="Q12" i="1"/>
  <c r="P12" i="1"/>
  <c r="F16" i="4" l="1"/>
  <c r="N16" i="4" s="1"/>
  <c r="L16" i="4" l="1"/>
</calcChain>
</file>

<file path=xl/sharedStrings.xml><?xml version="1.0" encoding="utf-8"?>
<sst xmlns="http://schemas.openxmlformats.org/spreadsheetml/2006/main" count="208" uniqueCount="102">
  <si>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</si>
  <si>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</si>
  <si>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</si>
  <si>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</si>
  <si>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</si>
  <si>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</si>
  <si>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</si>
  <si>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</si>
  <si>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</si>
  <si>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</si>
  <si>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</si>
  <si>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</si>
  <si>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</si>
  <si>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</si>
  <si>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</si>
  <si>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</si>
  <si>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</si>
  <si>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</si>
  <si>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</si>
  <si>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</si>
  <si>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</si>
  <si>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</si>
  <si>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</si>
  <si>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</si>
  <si>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</si>
  <si>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</si>
  <si>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</si>
  <si>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</si>
  <si>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</si>
  <si>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</si>
  <si>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</si>
  <si>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</si>
  <si>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</si>
  <si>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</si>
  <si>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Timo Luostarinen</t>
  </si>
  <si>
    <t>9.</t>
  </si>
  <si>
    <t>Tahko</t>
  </si>
  <si>
    <t>12.</t>
  </si>
  <si>
    <t>HP</t>
  </si>
  <si>
    <t>11.</t>
  </si>
  <si>
    <t>LP</t>
  </si>
  <si>
    <t>09.07. 1998  KiPa - Tahko  1-0  (3-0, 1-1)</t>
  </si>
  <si>
    <t xml:space="preserve">  19 v 10 kk 16 pv</t>
  </si>
  <si>
    <t>08.07. 1999  HP - KPL  1-2  (4-6, 4-1, 0-1)</t>
  </si>
  <si>
    <t>2.  ottelu</t>
  </si>
  <si>
    <t xml:space="preserve">  20 v 10 kk 15 pv</t>
  </si>
  <si>
    <t>18.07. 1999  HP - PattU  0-1  (3-3, 0-4)</t>
  </si>
  <si>
    <t xml:space="preserve">  20 v 10 kk 25 pv</t>
  </si>
  <si>
    <t>10.  ottelu</t>
  </si>
  <si>
    <t>27.07. 1999  SMJ - HP  2-1  (2-9, 5-4, 0-0, 3-1)</t>
  </si>
  <si>
    <t xml:space="preserve">  20 v 11 kk   4 pv</t>
  </si>
  <si>
    <t>RiiPe</t>
  </si>
  <si>
    <t>suomensarja</t>
  </si>
  <si>
    <t>8.</t>
  </si>
  <si>
    <t>2.</t>
  </si>
  <si>
    <t>1.</t>
  </si>
  <si>
    <t>13.</t>
  </si>
  <si>
    <t>Paukku</t>
  </si>
  <si>
    <t>ykköspesis</t>
  </si>
  <si>
    <t>Seurat</t>
  </si>
  <si>
    <t>Paukku = Hämeenlinnan Paukku  (1961)</t>
  </si>
  <si>
    <t>Tahko = Hyvinkään Tahko  (1915)</t>
  </si>
  <si>
    <t>HP = Haminan Palloilijat  (1928)</t>
  </si>
  <si>
    <t>LP = Loimaan Palloilijat  (1931)</t>
  </si>
  <si>
    <t>23.8.1978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</si>
  <si>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</si>
  <si>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</si>
  <si>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</si>
  <si>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</si>
  <si>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</si>
  <si>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</si>
  <si>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</si>
  <si>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</si>
  <si>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</si>
  <si>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</si>
  <si>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</si>
  <si>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</si>
  <si>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</si>
  <si>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C - POJAT</t>
  </si>
  <si>
    <t>29.07. 1993  Rovaniemi</t>
  </si>
  <si>
    <t xml:space="preserve">  12-17</t>
  </si>
  <si>
    <t>Länsi</t>
  </si>
  <si>
    <t>Markku Lepola</t>
  </si>
  <si>
    <t>875</t>
  </si>
  <si>
    <t xml:space="preserve"> ITÄ - LÄNSI - KORTTI</t>
  </si>
  <si>
    <t>SUPERPPESIS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</si>
  <si>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</si>
  <si>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</si>
  <si>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</si>
  <si>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</si>
  <si>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</si>
  <si>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</si>
  <si>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</si>
  <si>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</si>
  <si>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</si>
  <si>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</si>
  <si>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</si>
  <si>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</si>
  <si>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</si>
  <si>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</si>
  <si>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</si>
  <si>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RiiPe 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</si>
</sst>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0" xfId="0" applyFill="1"/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8" fillId="5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10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5" customWidth="1"/>
    <col min="16" max="20" width="5.7109375" style="81" customWidth="1"/>
    <col min="21" max="21" width="8.7109375" style="81" customWidth="1"/>
    <col min="22" max="22" width="0.7109375" style="35" customWidth="1"/>
    <col min="23" max="27" width="5.7109375" style="81" customWidth="1"/>
    <col min="28" max="28" width="8.7109375" style="81" customWidth="1"/>
    <col min="29" max="29" width="0.7109375" style="35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64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15"/>
      <c r="W2" s="22" t="s">
        <v>15</v>
      </c>
      <c r="X2" s="14"/>
      <c r="Y2" s="14"/>
      <c r="Z2" s="14"/>
      <c r="AA2" s="14"/>
      <c r="AB2" s="14"/>
      <c r="AC2" s="115"/>
      <c r="AD2" s="22" t="s">
        <v>86</v>
      </c>
      <c r="AE2" s="14"/>
      <c r="AF2" s="14"/>
      <c r="AG2" s="20"/>
      <c r="AH2" s="14" t="s">
        <v>87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1997</v>
      </c>
      <c r="C4" s="25" t="s">
        <v>53</v>
      </c>
      <c r="D4" s="26" t="s">
        <v>57</v>
      </c>
      <c r="E4" s="25"/>
      <c r="F4" s="27" t="s">
        <v>58</v>
      </c>
      <c r="G4" s="28"/>
      <c r="H4" s="29"/>
      <c r="I4" s="25"/>
      <c r="J4" s="25"/>
      <c r="K4" s="25"/>
      <c r="L4" s="25"/>
      <c r="M4" s="25"/>
      <c r="N4" s="25"/>
      <c r="O4" s="35"/>
      <c r="P4" s="31"/>
      <c r="Q4" s="31"/>
      <c r="R4" s="31"/>
      <c r="S4" s="31"/>
      <c r="T4" s="31"/>
      <c r="U4" s="31"/>
      <c r="V4" s="35"/>
      <c r="W4" s="33"/>
      <c r="X4" s="33"/>
      <c r="Y4" s="33"/>
      <c r="Z4" s="33"/>
      <c r="AA4" s="33"/>
      <c r="AB4" s="71"/>
      <c r="AC4" s="35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1998</v>
      </c>
      <c r="C5" s="25" t="s">
        <v>56</v>
      </c>
      <c r="D5" s="26" t="s">
        <v>57</v>
      </c>
      <c r="E5" s="25"/>
      <c r="F5" s="27" t="s">
        <v>58</v>
      </c>
      <c r="G5" s="28"/>
      <c r="H5" s="29"/>
      <c r="I5" s="25"/>
      <c r="J5" s="25"/>
      <c r="K5" s="25"/>
      <c r="L5" s="25"/>
      <c r="M5" s="25"/>
      <c r="N5" s="34"/>
      <c r="O5" s="24"/>
      <c r="P5" s="31"/>
      <c r="Q5" s="31"/>
      <c r="R5" s="31"/>
      <c r="S5" s="31"/>
      <c r="T5" s="31"/>
      <c r="U5" s="31"/>
      <c r="V5" s="24"/>
      <c r="W5" s="33"/>
      <c r="X5" s="33"/>
      <c r="Y5" s="36"/>
      <c r="Z5" s="33"/>
      <c r="AA5" s="33"/>
      <c r="AB5" s="71"/>
      <c r="AC5" s="24"/>
      <c r="AD5" s="31"/>
      <c r="AE5" s="30"/>
      <c r="AF5" s="30"/>
      <c r="AG5" s="31"/>
      <c r="AH5" s="31"/>
      <c r="AI5" s="31"/>
      <c r="AJ5" s="9"/>
    </row>
    <row r="6" spans="1:36" s="23" customFormat="1" ht="15" customHeight="1" x14ac:dyDescent="0.2">
      <c r="A6" s="9"/>
      <c r="B6" s="31">
        <v>1998</v>
      </c>
      <c r="C6" s="31" t="s">
        <v>35</v>
      </c>
      <c r="D6" s="38" t="s">
        <v>36</v>
      </c>
      <c r="E6" s="31">
        <v>1</v>
      </c>
      <c r="F6" s="31">
        <v>0</v>
      </c>
      <c r="G6" s="31">
        <v>0</v>
      </c>
      <c r="H6" s="31">
        <v>0</v>
      </c>
      <c r="I6" s="31">
        <v>1</v>
      </c>
      <c r="J6" s="31">
        <v>1</v>
      </c>
      <c r="K6" s="31">
        <v>0</v>
      </c>
      <c r="L6" s="31">
        <v>0</v>
      </c>
      <c r="M6" s="31">
        <v>0</v>
      </c>
      <c r="N6" s="39">
        <v>0.25</v>
      </c>
      <c r="O6" s="24"/>
      <c r="P6" s="31"/>
      <c r="Q6" s="31"/>
      <c r="R6" s="31"/>
      <c r="S6" s="31"/>
      <c r="T6" s="31"/>
      <c r="U6" s="31"/>
      <c r="V6" s="24"/>
      <c r="W6" s="33"/>
      <c r="X6" s="33"/>
      <c r="Y6" s="36"/>
      <c r="Z6" s="33"/>
      <c r="AA6" s="33"/>
      <c r="AB6" s="71"/>
      <c r="AC6" s="24"/>
      <c r="AD6" s="31"/>
      <c r="AE6" s="30"/>
      <c r="AF6" s="30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1999</v>
      </c>
      <c r="C7" s="31" t="s">
        <v>37</v>
      </c>
      <c r="D7" s="38" t="s">
        <v>38</v>
      </c>
      <c r="E7" s="31">
        <v>13</v>
      </c>
      <c r="F7" s="31">
        <v>1</v>
      </c>
      <c r="G7" s="31">
        <v>8</v>
      </c>
      <c r="H7" s="31">
        <v>7</v>
      </c>
      <c r="I7" s="31">
        <v>45</v>
      </c>
      <c r="J7" s="31">
        <v>17</v>
      </c>
      <c r="K7" s="31">
        <v>10</v>
      </c>
      <c r="L7" s="31">
        <v>9</v>
      </c>
      <c r="M7" s="31">
        <v>9</v>
      </c>
      <c r="N7" s="39">
        <v>0.50600000000000001</v>
      </c>
      <c r="O7" s="35"/>
      <c r="P7" s="31"/>
      <c r="Q7" s="31"/>
      <c r="R7" s="31"/>
      <c r="S7" s="31"/>
      <c r="T7" s="31"/>
      <c r="U7" s="31"/>
      <c r="V7" s="35"/>
      <c r="W7" s="33">
        <v>8</v>
      </c>
      <c r="X7" s="33">
        <v>0</v>
      </c>
      <c r="Y7" s="36">
        <v>3</v>
      </c>
      <c r="Z7" s="33">
        <v>2</v>
      </c>
      <c r="AA7" s="33">
        <v>27</v>
      </c>
      <c r="AB7" s="71">
        <v>0.55100000000000005</v>
      </c>
      <c r="AC7" s="35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2000</v>
      </c>
      <c r="C8" s="31" t="s">
        <v>39</v>
      </c>
      <c r="D8" s="2" t="s">
        <v>40</v>
      </c>
      <c r="E8" s="31">
        <v>8</v>
      </c>
      <c r="F8" s="31">
        <v>0</v>
      </c>
      <c r="G8" s="31">
        <v>6</v>
      </c>
      <c r="H8" s="31">
        <v>0</v>
      </c>
      <c r="I8" s="31">
        <v>14</v>
      </c>
      <c r="J8" s="31">
        <v>3</v>
      </c>
      <c r="K8" s="31">
        <v>3</v>
      </c>
      <c r="L8" s="31">
        <v>2</v>
      </c>
      <c r="M8" s="31">
        <v>6</v>
      </c>
      <c r="N8" s="39">
        <v>0.318</v>
      </c>
      <c r="O8" s="35"/>
      <c r="P8" s="31"/>
      <c r="Q8" s="31"/>
      <c r="R8" s="31"/>
      <c r="S8" s="31"/>
      <c r="T8" s="31"/>
      <c r="U8" s="31"/>
      <c r="V8" s="35"/>
      <c r="W8" s="33">
        <v>1</v>
      </c>
      <c r="X8" s="36">
        <v>0</v>
      </c>
      <c r="Y8" s="36">
        <v>2</v>
      </c>
      <c r="Z8" s="36">
        <v>0</v>
      </c>
      <c r="AA8" s="33">
        <v>3</v>
      </c>
      <c r="AB8" s="71">
        <v>0.6</v>
      </c>
      <c r="AC8" s="35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40">
        <v>2001</v>
      </c>
      <c r="C9" s="40" t="s">
        <v>53</v>
      </c>
      <c r="D9" s="41" t="s">
        <v>51</v>
      </c>
      <c r="E9" s="40"/>
      <c r="F9" s="42" t="s">
        <v>52</v>
      </c>
      <c r="G9" s="40"/>
      <c r="H9" s="40"/>
      <c r="I9" s="40"/>
      <c r="J9" s="40"/>
      <c r="K9" s="40"/>
      <c r="L9" s="40"/>
      <c r="M9" s="40"/>
      <c r="N9" s="43"/>
      <c r="O9" s="35"/>
      <c r="P9" s="31"/>
      <c r="Q9" s="31"/>
      <c r="R9" s="32"/>
      <c r="S9" s="31"/>
      <c r="T9" s="31"/>
      <c r="U9" s="31"/>
      <c r="V9" s="35"/>
      <c r="W9" s="33"/>
      <c r="X9" s="33"/>
      <c r="Y9" s="33"/>
      <c r="Z9" s="33"/>
      <c r="AA9" s="33"/>
      <c r="AB9" s="71"/>
      <c r="AC9" s="35"/>
      <c r="AD9" s="31"/>
      <c r="AE9" s="30"/>
      <c r="AF9" s="116"/>
      <c r="AG9" s="32"/>
      <c r="AH9" s="37"/>
      <c r="AI9" s="31"/>
      <c r="AJ9" s="9"/>
    </row>
    <row r="10" spans="1:36" s="23" customFormat="1" ht="15" customHeight="1" x14ac:dyDescent="0.25">
      <c r="A10" s="9"/>
      <c r="B10" s="40">
        <v>2002</v>
      </c>
      <c r="C10" s="40" t="s">
        <v>54</v>
      </c>
      <c r="D10" s="41" t="s">
        <v>51</v>
      </c>
      <c r="E10" s="40"/>
      <c r="F10" s="42" t="s">
        <v>52</v>
      </c>
      <c r="G10" s="40"/>
      <c r="H10" s="40"/>
      <c r="I10" s="40"/>
      <c r="J10" s="40"/>
      <c r="K10" s="40"/>
      <c r="L10" s="40"/>
      <c r="M10" s="40"/>
      <c r="N10" s="43"/>
      <c r="O10" s="35"/>
      <c r="P10" s="31"/>
      <c r="Q10" s="31"/>
      <c r="R10" s="31"/>
      <c r="S10" s="31"/>
      <c r="T10" s="31"/>
      <c r="U10" s="31"/>
      <c r="V10" s="35"/>
      <c r="W10" s="33"/>
      <c r="X10" s="33"/>
      <c r="Y10" s="33"/>
      <c r="Z10" s="33"/>
      <c r="AA10" s="33"/>
      <c r="AB10" s="71"/>
      <c r="AC10" s="35"/>
      <c r="AD10" s="31"/>
      <c r="AE10" s="31"/>
      <c r="AF10" s="32"/>
      <c r="AG10" s="32"/>
      <c r="AH10" s="37"/>
      <c r="AI10" s="31"/>
      <c r="AJ10" s="9"/>
    </row>
    <row r="11" spans="1:36" s="23" customFormat="1" ht="15" customHeight="1" x14ac:dyDescent="0.25">
      <c r="A11" s="9"/>
      <c r="B11" s="40">
        <v>2003</v>
      </c>
      <c r="C11" s="40" t="s">
        <v>55</v>
      </c>
      <c r="D11" s="41" t="s">
        <v>51</v>
      </c>
      <c r="E11" s="40"/>
      <c r="F11" s="42" t="s">
        <v>52</v>
      </c>
      <c r="G11" s="40"/>
      <c r="H11" s="40"/>
      <c r="I11" s="40"/>
      <c r="J11" s="40"/>
      <c r="K11" s="40"/>
      <c r="L11" s="40"/>
      <c r="M11" s="40"/>
      <c r="N11" s="43"/>
      <c r="O11" s="35"/>
      <c r="P11" s="31"/>
      <c r="Q11" s="31"/>
      <c r="R11" s="31"/>
      <c r="S11" s="31"/>
      <c r="T11" s="31"/>
      <c r="U11" s="31"/>
      <c r="V11" s="35"/>
      <c r="W11" s="33"/>
      <c r="X11" s="33"/>
      <c r="Y11" s="33"/>
      <c r="Z11" s="33"/>
      <c r="AA11" s="33"/>
      <c r="AB11" s="71"/>
      <c r="AC11" s="35"/>
      <c r="AD11" s="31"/>
      <c r="AE11" s="30"/>
      <c r="AF11" s="116"/>
      <c r="AG11" s="32"/>
      <c r="AH11" s="37"/>
      <c r="AI11" s="31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22</v>
      </c>
      <c r="F12" s="18">
        <v>1</v>
      </c>
      <c r="G12" s="18">
        <v>14</v>
      </c>
      <c r="H12" s="18">
        <v>7</v>
      </c>
      <c r="I12" s="18">
        <v>60</v>
      </c>
      <c r="J12" s="18">
        <v>21</v>
      </c>
      <c r="K12" s="18">
        <v>13</v>
      </c>
      <c r="L12" s="18">
        <v>11</v>
      </c>
      <c r="M12" s="18">
        <v>15</v>
      </c>
      <c r="N12" s="44">
        <v>0.438</v>
      </c>
      <c r="O12" s="24"/>
      <c r="P12" s="18">
        <f>SUM(P9:P11)</f>
        <v>0</v>
      </c>
      <c r="Q12" s="18">
        <f>SUM(Q9:Q11)</f>
        <v>0</v>
      </c>
      <c r="R12" s="18">
        <f>SUM(R9:R11)</f>
        <v>0</v>
      </c>
      <c r="S12" s="18">
        <f>SUM(S9:S11)</f>
        <v>0</v>
      </c>
      <c r="T12" s="18">
        <f>SUM(T9:T11)</f>
        <v>0</v>
      </c>
      <c r="U12" s="44">
        <v>0</v>
      </c>
      <c r="V12" s="24"/>
      <c r="W12" s="18">
        <f>PRODUCT(E18)</f>
        <v>9</v>
      </c>
      <c r="X12" s="18">
        <f t="shared" ref="X12:AA12" si="0">PRODUCT(F18)</f>
        <v>0</v>
      </c>
      <c r="Y12" s="18">
        <f t="shared" si="0"/>
        <v>5</v>
      </c>
      <c r="Z12" s="18">
        <f t="shared" si="0"/>
        <v>2</v>
      </c>
      <c r="AA12" s="18">
        <f t="shared" si="0"/>
        <v>30</v>
      </c>
      <c r="AB12" s="44">
        <f>PRODUCT(N18)</f>
        <v>0.55555555555555558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2" t="s">
        <v>2</v>
      </c>
      <c r="C13" s="37"/>
      <c r="D13" s="45">
        <v>44.333333333333336</v>
      </c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8"/>
      <c r="AI13" s="46"/>
      <c r="AJ13" s="9"/>
    </row>
    <row r="14" spans="1:36" ht="15" customHeight="1" x14ac:dyDescent="0.25">
      <c r="A14" s="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  <c r="P14" s="46"/>
      <c r="Q14" s="49"/>
      <c r="R14" s="46"/>
      <c r="S14" s="46"/>
      <c r="T14" s="46"/>
      <c r="U14" s="46"/>
      <c r="W14" s="46"/>
      <c r="X14" s="46"/>
      <c r="Y14" s="46"/>
      <c r="Z14" s="46"/>
      <c r="AA14" s="46"/>
      <c r="AB14" s="46"/>
      <c r="AD14" s="46"/>
      <c r="AE14" s="46"/>
      <c r="AF14" s="46"/>
      <c r="AG14" s="46"/>
      <c r="AH14" s="46"/>
      <c r="AI14" s="46"/>
      <c r="AJ14" s="9"/>
    </row>
    <row r="15" spans="1:36" ht="15" customHeight="1" x14ac:dyDescent="0.25">
      <c r="A15" s="9"/>
      <c r="B15" s="22" t="s">
        <v>24</v>
      </c>
      <c r="C15" s="50"/>
      <c r="D15" s="50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6"/>
      <c r="K15" s="18" t="s">
        <v>27</v>
      </c>
      <c r="L15" s="18" t="s">
        <v>28</v>
      </c>
      <c r="M15" s="18" t="s">
        <v>29</v>
      </c>
      <c r="N15" s="18" t="s">
        <v>21</v>
      </c>
      <c r="O15" s="24"/>
      <c r="P15" s="51" t="s">
        <v>30</v>
      </c>
      <c r="Q15" s="12"/>
      <c r="R15" s="12"/>
      <c r="S15" s="12"/>
      <c r="T15" s="52"/>
      <c r="U15" s="52"/>
      <c r="V15" s="52"/>
      <c r="W15" s="52"/>
      <c r="X15" s="52"/>
      <c r="Y15" s="52"/>
      <c r="Z15" s="52"/>
      <c r="AA15" s="12"/>
      <c r="AB15" s="12"/>
      <c r="AC15" s="52"/>
      <c r="AD15" s="12"/>
      <c r="AE15" s="12"/>
      <c r="AF15" s="12"/>
      <c r="AG15" s="12"/>
      <c r="AH15" s="12"/>
      <c r="AI15" s="53"/>
      <c r="AJ15" s="9"/>
    </row>
    <row r="16" spans="1:36" ht="15" customHeight="1" x14ac:dyDescent="0.2">
      <c r="A16" s="9"/>
      <c r="B16" s="51" t="s">
        <v>12</v>
      </c>
      <c r="C16" s="12"/>
      <c r="D16" s="53"/>
      <c r="E16" s="31">
        <v>22</v>
      </c>
      <c r="F16" s="31">
        <v>1</v>
      </c>
      <c r="G16" s="31">
        <v>14</v>
      </c>
      <c r="H16" s="31">
        <v>7</v>
      </c>
      <c r="I16" s="31">
        <v>60</v>
      </c>
      <c r="J16" s="46"/>
      <c r="K16" s="54">
        <v>0.68181818181818177</v>
      </c>
      <c r="L16" s="54">
        <v>0.31818181818181818</v>
      </c>
      <c r="M16" s="54">
        <v>2.7272727272727271</v>
      </c>
      <c r="N16" s="55">
        <v>0.438</v>
      </c>
      <c r="O16" s="24"/>
      <c r="P16" s="56" t="s">
        <v>9</v>
      </c>
      <c r="Q16" s="57"/>
      <c r="R16" s="58" t="s">
        <v>41</v>
      </c>
      <c r="S16" s="58"/>
      <c r="T16" s="58"/>
      <c r="U16" s="58"/>
      <c r="V16" s="58"/>
      <c r="W16" s="58"/>
      <c r="X16" s="58"/>
      <c r="Y16" s="58"/>
      <c r="Z16" s="58"/>
      <c r="AA16" s="59" t="s">
        <v>11</v>
      </c>
      <c r="AB16" s="58"/>
      <c r="AC16" s="117"/>
      <c r="AD16" s="117" t="s">
        <v>42</v>
      </c>
      <c r="AE16" s="117"/>
      <c r="AF16" s="117"/>
      <c r="AG16" s="58"/>
      <c r="AH16" s="59"/>
      <c r="AI16" s="118"/>
      <c r="AJ16" s="9"/>
    </row>
    <row r="17" spans="1:36" ht="15" customHeight="1" x14ac:dyDescent="0.2">
      <c r="A17" s="9"/>
      <c r="B17" s="60" t="s">
        <v>14</v>
      </c>
      <c r="C17" s="61"/>
      <c r="D17" s="62"/>
      <c r="E17" s="31"/>
      <c r="F17" s="31"/>
      <c r="G17" s="31"/>
      <c r="H17" s="31"/>
      <c r="I17" s="31"/>
      <c r="J17" s="46"/>
      <c r="K17" s="54"/>
      <c r="L17" s="54"/>
      <c r="M17" s="54"/>
      <c r="N17" s="55"/>
      <c r="O17" s="24"/>
      <c r="P17" s="63" t="s">
        <v>89</v>
      </c>
      <c r="Q17" s="64"/>
      <c r="R17" s="65" t="s">
        <v>43</v>
      </c>
      <c r="S17" s="65"/>
      <c r="T17" s="65"/>
      <c r="U17" s="65"/>
      <c r="V17" s="65"/>
      <c r="W17" s="65"/>
      <c r="X17" s="65"/>
      <c r="Y17" s="65"/>
      <c r="Z17" s="65"/>
      <c r="AA17" s="66" t="s">
        <v>44</v>
      </c>
      <c r="AB17" s="65"/>
      <c r="AC17" s="119"/>
      <c r="AD17" s="119" t="s">
        <v>45</v>
      </c>
      <c r="AE17" s="119"/>
      <c r="AF17" s="119"/>
      <c r="AG17" s="65"/>
      <c r="AH17" s="66"/>
      <c r="AI17" s="120"/>
      <c r="AJ17" s="9"/>
    </row>
    <row r="18" spans="1:36" ht="15" customHeight="1" x14ac:dyDescent="0.2">
      <c r="A18" s="9"/>
      <c r="B18" s="67" t="s">
        <v>15</v>
      </c>
      <c r="C18" s="68"/>
      <c r="D18" s="69"/>
      <c r="E18" s="33">
        <v>9</v>
      </c>
      <c r="F18" s="33">
        <v>0</v>
      </c>
      <c r="G18" s="33">
        <v>5</v>
      </c>
      <c r="H18" s="33">
        <v>2</v>
      </c>
      <c r="I18" s="33">
        <v>30</v>
      </c>
      <c r="J18" s="46"/>
      <c r="K18" s="70">
        <v>0.55555555555555558</v>
      </c>
      <c r="L18" s="70">
        <v>0.22222222222222221</v>
      </c>
      <c r="M18" s="70">
        <v>3.3333333333333335</v>
      </c>
      <c r="N18" s="71">
        <v>0.55555555555555558</v>
      </c>
      <c r="O18" s="24"/>
      <c r="P18" s="63" t="s">
        <v>90</v>
      </c>
      <c r="Q18" s="64"/>
      <c r="R18" s="65" t="s">
        <v>46</v>
      </c>
      <c r="S18" s="65"/>
      <c r="T18" s="65"/>
      <c r="U18" s="65"/>
      <c r="V18" s="65"/>
      <c r="W18" s="65"/>
      <c r="X18" s="65"/>
      <c r="Y18" s="65"/>
      <c r="Z18" s="65"/>
      <c r="AA18" s="66" t="s">
        <v>26</v>
      </c>
      <c r="AB18" s="65"/>
      <c r="AC18" s="119"/>
      <c r="AD18" s="119" t="s">
        <v>47</v>
      </c>
      <c r="AE18" s="119"/>
      <c r="AF18" s="119"/>
      <c r="AG18" s="65"/>
      <c r="AH18" s="66"/>
      <c r="AI18" s="120"/>
    </row>
    <row r="19" spans="1:36" ht="15" customHeight="1" x14ac:dyDescent="0.2">
      <c r="A19" s="9"/>
      <c r="B19" s="72" t="s">
        <v>25</v>
      </c>
      <c r="C19" s="73"/>
      <c r="D19" s="74"/>
      <c r="E19" s="18">
        <v>31</v>
      </c>
      <c r="F19" s="18">
        <v>1</v>
      </c>
      <c r="G19" s="18">
        <v>19</v>
      </c>
      <c r="H19" s="18">
        <v>9</v>
      </c>
      <c r="I19" s="18">
        <v>90</v>
      </c>
      <c r="J19" s="46"/>
      <c r="K19" s="75">
        <v>0.64516129032258063</v>
      </c>
      <c r="L19" s="75">
        <v>0.29032258064516131</v>
      </c>
      <c r="M19" s="75">
        <v>2.903225806451613</v>
      </c>
      <c r="N19" s="44">
        <v>0.4712379859417587</v>
      </c>
      <c r="O19" s="24"/>
      <c r="P19" s="76" t="s">
        <v>10</v>
      </c>
      <c r="Q19" s="77"/>
      <c r="R19" s="78" t="s">
        <v>49</v>
      </c>
      <c r="S19" s="78"/>
      <c r="T19" s="78"/>
      <c r="U19" s="78"/>
      <c r="V19" s="78"/>
      <c r="W19" s="78"/>
      <c r="X19" s="78"/>
      <c r="Y19" s="78"/>
      <c r="Z19" s="78"/>
      <c r="AA19" s="79" t="s">
        <v>48</v>
      </c>
      <c r="AB19" s="78"/>
      <c r="AC19" s="121"/>
      <c r="AD19" s="121" t="s">
        <v>50</v>
      </c>
      <c r="AE19" s="121"/>
      <c r="AF19" s="121"/>
      <c r="AG19" s="78"/>
      <c r="AH19" s="79"/>
      <c r="AI19" s="122"/>
    </row>
    <row r="20" spans="1:36" ht="15" customHeight="1" x14ac:dyDescent="0.25">
      <c r="A20" s="9"/>
      <c r="B20" s="48"/>
      <c r="C20" s="48"/>
      <c r="D20" s="48"/>
      <c r="E20" s="48"/>
      <c r="F20" s="48"/>
      <c r="G20" s="48"/>
      <c r="H20" s="48"/>
      <c r="I20" s="48"/>
      <c r="J20" s="46"/>
      <c r="K20" s="48"/>
      <c r="L20" s="48"/>
      <c r="M20" s="48"/>
      <c r="N20" s="47"/>
      <c r="O20" s="24"/>
      <c r="P20" s="46"/>
      <c r="Q20" s="49"/>
      <c r="R20" s="46"/>
      <c r="S20" s="46"/>
      <c r="T20" s="24"/>
      <c r="U20" s="24"/>
      <c r="V20" s="24"/>
      <c r="W20" s="24"/>
      <c r="X20" s="80"/>
      <c r="Y20" s="46"/>
      <c r="Z20" s="46"/>
      <c r="AA20" s="46"/>
      <c r="AB20" s="46"/>
      <c r="AC20" s="24"/>
      <c r="AD20" s="46"/>
      <c r="AE20" s="46"/>
      <c r="AF20" s="46"/>
      <c r="AG20" s="46"/>
      <c r="AH20" s="46"/>
      <c r="AI20" s="46"/>
    </row>
    <row r="21" spans="1:36" ht="15" customHeight="1" x14ac:dyDescent="0.25">
      <c r="A21" s="9"/>
      <c r="B21" s="46" t="s">
        <v>59</v>
      </c>
      <c r="C21" s="46"/>
      <c r="D21" s="46" t="s">
        <v>60</v>
      </c>
      <c r="E21" s="46"/>
      <c r="F21" s="46"/>
      <c r="G21" s="46"/>
      <c r="H21" s="46"/>
      <c r="I21" s="46"/>
      <c r="J21" s="46"/>
      <c r="K21" s="46"/>
      <c r="L21" s="46"/>
      <c r="M21" s="46"/>
      <c r="N21" s="49"/>
      <c r="O21" s="24"/>
      <c r="P21" s="46"/>
      <c r="Q21" s="49"/>
      <c r="R21" s="46"/>
      <c r="S21" s="46"/>
      <c r="T21" s="24"/>
      <c r="U21" s="24"/>
      <c r="V21" s="24"/>
      <c r="W21" s="24"/>
      <c r="X21" s="80"/>
      <c r="Y21" s="46"/>
      <c r="Z21" s="46"/>
      <c r="AA21" s="46"/>
      <c r="AB21" s="46"/>
      <c r="AC21" s="24"/>
      <c r="AD21" s="46"/>
      <c r="AE21" s="46"/>
      <c r="AF21" s="46"/>
      <c r="AG21" s="46"/>
      <c r="AH21" s="46"/>
      <c r="AI21" s="46"/>
    </row>
    <row r="22" spans="1:36" ht="15" customHeight="1" x14ac:dyDescent="0.25">
      <c r="A22" s="9"/>
      <c r="B22" s="46"/>
      <c r="C22" s="46"/>
      <c r="D22" s="46" t="s">
        <v>61</v>
      </c>
      <c r="E22" s="46"/>
      <c r="F22" s="46"/>
      <c r="G22" s="46"/>
      <c r="H22" s="46"/>
      <c r="I22" s="46"/>
      <c r="J22" s="46"/>
      <c r="K22" s="46"/>
      <c r="L22" s="46"/>
      <c r="M22" s="46"/>
      <c r="N22" s="49"/>
      <c r="O22" s="24"/>
      <c r="P22" s="46"/>
      <c r="Q22" s="49"/>
      <c r="R22" s="46"/>
      <c r="S22" s="46"/>
      <c r="T22" s="24"/>
      <c r="U22" s="24"/>
      <c r="V22" s="24"/>
      <c r="W22" s="24"/>
      <c r="X22" s="80"/>
      <c r="Y22" s="46"/>
      <c r="Z22" s="46"/>
      <c r="AA22" s="46"/>
      <c r="AB22" s="46"/>
      <c r="AC22" s="24"/>
      <c r="AD22" s="46"/>
      <c r="AE22" s="46"/>
      <c r="AF22" s="46"/>
      <c r="AG22" s="46"/>
      <c r="AH22" s="46"/>
      <c r="AI22" s="46"/>
    </row>
    <row r="23" spans="1:36" ht="15" customHeight="1" x14ac:dyDescent="0.25">
      <c r="A23" s="9"/>
      <c r="B23" s="46"/>
      <c r="C23" s="46"/>
      <c r="D23" s="46" t="s">
        <v>62</v>
      </c>
      <c r="E23" s="46"/>
      <c r="F23" s="46"/>
      <c r="G23" s="46"/>
      <c r="H23" s="46"/>
      <c r="I23" s="46"/>
      <c r="J23" s="46"/>
      <c r="K23" s="46"/>
      <c r="L23" s="46"/>
      <c r="M23" s="46"/>
      <c r="N23" s="49"/>
      <c r="O23" s="24"/>
      <c r="P23" s="46"/>
      <c r="Q23" s="49"/>
      <c r="R23" s="46"/>
      <c r="S23" s="46"/>
      <c r="T23" s="24"/>
      <c r="U23" s="24"/>
      <c r="V23" s="24"/>
      <c r="W23" s="24"/>
      <c r="X23" s="80"/>
      <c r="Y23" s="80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6"/>
      <c r="C24" s="46"/>
      <c r="D24" s="46" t="s">
        <v>63</v>
      </c>
      <c r="E24" s="46"/>
      <c r="F24" s="46"/>
      <c r="G24" s="46"/>
      <c r="H24" s="46"/>
      <c r="I24" s="46"/>
      <c r="J24" s="46"/>
      <c r="K24" s="46"/>
      <c r="L24" s="46"/>
      <c r="M24" s="46"/>
      <c r="N24" s="49"/>
      <c r="O24" s="24"/>
      <c r="P24" s="46"/>
      <c r="Q24" s="49"/>
      <c r="R24" s="46"/>
      <c r="S24" s="46"/>
      <c r="T24" s="24"/>
      <c r="U24" s="24"/>
      <c r="V24" s="24"/>
      <c r="W24" s="24"/>
      <c r="X24" s="80"/>
      <c r="Y24" s="80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6"/>
      <c r="C25" s="46"/>
      <c r="D25" s="46" t="s">
        <v>101</v>
      </c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24"/>
      <c r="P25" s="46"/>
      <c r="Q25" s="49"/>
      <c r="R25" s="46"/>
      <c r="S25" s="46"/>
      <c r="T25" s="24"/>
      <c r="U25" s="24"/>
      <c r="V25" s="24"/>
      <c r="W25" s="24"/>
      <c r="X25" s="80"/>
      <c r="Y25" s="80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24"/>
      <c r="P26" s="46"/>
      <c r="Q26" s="49"/>
      <c r="R26" s="46"/>
      <c r="S26" s="46"/>
      <c r="T26" s="24"/>
      <c r="U26" s="24"/>
      <c r="V26" s="24"/>
      <c r="W26" s="24"/>
      <c r="X26" s="80"/>
      <c r="Y26" s="80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80"/>
      <c r="Y27" s="80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80"/>
      <c r="Y28" s="80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80"/>
      <c r="Y29" s="80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80"/>
      <c r="Y30" s="80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80"/>
      <c r="Y31" s="80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80"/>
      <c r="Y32" s="80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80"/>
      <c r="Y33" s="80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0"/>
      <c r="Y34" s="80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0"/>
      <c r="Y35" s="80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80"/>
      <c r="Y36" s="80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80"/>
      <c r="Y37" s="8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80"/>
      <c r="Y38" s="8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80"/>
      <c r="Y39" s="8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80"/>
      <c r="Y40" s="8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80"/>
      <c r="Y41" s="8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80"/>
      <c r="Y42" s="8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80"/>
      <c r="Y43" s="8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80"/>
      <c r="Y44" s="8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80"/>
      <c r="Y45" s="8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80"/>
      <c r="Y46" s="8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80"/>
      <c r="Y47" s="8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80"/>
      <c r="Y48" s="8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80"/>
      <c r="Y49" s="8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80"/>
      <c r="Y50" s="8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80"/>
      <c r="Y51" s="8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80"/>
      <c r="Y52" s="8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80"/>
      <c r="Y53" s="8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80"/>
      <c r="Y54" s="8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80"/>
      <c r="Y55" s="8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80"/>
      <c r="Y56" s="8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80"/>
      <c r="Y57" s="8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80"/>
      <c r="Y58" s="8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80"/>
      <c r="Y59" s="8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80"/>
      <c r="Y60" s="8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80"/>
      <c r="Y61" s="8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80"/>
      <c r="Y62" s="8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80"/>
      <c r="Y63" s="8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80"/>
      <c r="Y64" s="8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80"/>
      <c r="Y65" s="8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80"/>
      <c r="Y66" s="8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80"/>
      <c r="Y67" s="8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80"/>
      <c r="Y68" s="8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80"/>
      <c r="Y69" s="8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80"/>
      <c r="Y70" s="8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80"/>
      <c r="Y71" s="8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80"/>
      <c r="Y72" s="8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80"/>
      <c r="Y73" s="8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80"/>
      <c r="Y74" s="8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80"/>
      <c r="Y75" s="8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80"/>
      <c r="Y76" s="80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80"/>
      <c r="Y77" s="80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80"/>
      <c r="Y78" s="80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80"/>
      <c r="Y79" s="80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80"/>
      <c r="Y80" s="80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80"/>
      <c r="Y81" s="80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80"/>
      <c r="Y82" s="80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80"/>
      <c r="Y83" s="80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80"/>
      <c r="Y84" s="80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80"/>
      <c r="Y85" s="80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80"/>
      <c r="Y86" s="80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80"/>
      <c r="Y87" s="80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80"/>
      <c r="Y88" s="80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80"/>
      <c r="Y89" s="80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80"/>
      <c r="Y90" s="80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80"/>
      <c r="Y91" s="80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80"/>
      <c r="Y92" s="80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80"/>
      <c r="Y93" s="80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80"/>
      <c r="Y94" s="80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80"/>
      <c r="Y95" s="80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80"/>
      <c r="Y96" s="80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80"/>
      <c r="Y97" s="80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80"/>
      <c r="Y98" s="80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80"/>
      <c r="Y99" s="80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80"/>
      <c r="Y100" s="80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80"/>
      <c r="Y101" s="80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80"/>
      <c r="Y102" s="80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80"/>
      <c r="Y103" s="80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80"/>
      <c r="Y104" s="80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80"/>
      <c r="Y105" s="80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80"/>
      <c r="Y106" s="80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80"/>
      <c r="Y107" s="80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80"/>
      <c r="Y108" s="80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80"/>
      <c r="Y109" s="80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80"/>
      <c r="Y110" s="80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80"/>
      <c r="Y111" s="80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80"/>
      <c r="Y112" s="80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80"/>
      <c r="Y113" s="80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80"/>
      <c r="Y114" s="80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80"/>
      <c r="Y115" s="80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80"/>
      <c r="Y116" s="80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80"/>
      <c r="Y117" s="80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80"/>
      <c r="Y118" s="80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80"/>
      <c r="Y119" s="80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80"/>
      <c r="Y120" s="80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80"/>
      <c r="Y121" s="80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80"/>
      <c r="Y122" s="80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80"/>
      <c r="Y123" s="80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80"/>
      <c r="Y124" s="80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80"/>
      <c r="Y125" s="80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80"/>
      <c r="Y126" s="80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80"/>
      <c r="Y127" s="80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80"/>
      <c r="Y128" s="80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80"/>
      <c r="Y129" s="80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80"/>
      <c r="Y130" s="80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80"/>
      <c r="Y131" s="80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80"/>
      <c r="Y132" s="80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80"/>
      <c r="Y133" s="80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80"/>
      <c r="Y134" s="80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80"/>
      <c r="Y135" s="80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80"/>
      <c r="Y136" s="80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80"/>
      <c r="Y137" s="80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80"/>
      <c r="Y138" s="80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80"/>
      <c r="Y139" s="80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80"/>
      <c r="Y140" s="80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80"/>
      <c r="Y141" s="80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80"/>
      <c r="Y142" s="80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64</v>
      </c>
      <c r="F1" s="126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6"/>
      <c r="AB1" s="126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65</v>
      </c>
      <c r="C2" s="84"/>
      <c r="D2" s="127"/>
      <c r="E2" s="13" t="s">
        <v>12</v>
      </c>
      <c r="F2" s="14"/>
      <c r="G2" s="14"/>
      <c r="H2" s="14"/>
      <c r="I2" s="20"/>
      <c r="J2" s="15"/>
      <c r="K2" s="115"/>
      <c r="L2" s="22" t="s">
        <v>91</v>
      </c>
      <c r="M2" s="14"/>
      <c r="N2" s="14"/>
      <c r="O2" s="21"/>
      <c r="P2" s="19"/>
      <c r="Q2" s="22" t="s">
        <v>92</v>
      </c>
      <c r="R2" s="14"/>
      <c r="S2" s="14"/>
      <c r="T2" s="14"/>
      <c r="U2" s="20"/>
      <c r="V2" s="21"/>
      <c r="W2" s="19"/>
      <c r="X2" s="128" t="s">
        <v>93</v>
      </c>
      <c r="Y2" s="129"/>
      <c r="Z2" s="130"/>
      <c r="AA2" s="13" t="s">
        <v>12</v>
      </c>
      <c r="AB2" s="14"/>
      <c r="AC2" s="14"/>
      <c r="AD2" s="14"/>
      <c r="AE2" s="20"/>
      <c r="AF2" s="15"/>
      <c r="AG2" s="115"/>
      <c r="AH2" s="22" t="s">
        <v>94</v>
      </c>
      <c r="AI2" s="14"/>
      <c r="AJ2" s="14"/>
      <c r="AK2" s="21"/>
      <c r="AL2" s="19"/>
      <c r="AM2" s="22" t="s">
        <v>92</v>
      </c>
      <c r="AN2" s="14"/>
      <c r="AO2" s="14"/>
      <c r="AP2" s="14"/>
      <c r="AQ2" s="20"/>
      <c r="AR2" s="21"/>
      <c r="AS2" s="131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1"/>
      <c r="L3" s="18" t="s">
        <v>5</v>
      </c>
      <c r="M3" s="18" t="s">
        <v>6</v>
      </c>
      <c r="N3" s="18" t="s">
        <v>95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1"/>
      <c r="AH3" s="18" t="s">
        <v>5</v>
      </c>
      <c r="AI3" s="18" t="s">
        <v>6</v>
      </c>
      <c r="AJ3" s="18" t="s">
        <v>95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1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1997</v>
      </c>
      <c r="C4" s="37" t="s">
        <v>53</v>
      </c>
      <c r="D4" s="2" t="s">
        <v>57</v>
      </c>
      <c r="E4" s="31">
        <v>23</v>
      </c>
      <c r="F4" s="31">
        <v>3</v>
      </c>
      <c r="G4" s="31">
        <v>17</v>
      </c>
      <c r="H4" s="32">
        <v>12</v>
      </c>
      <c r="I4" s="31">
        <v>86</v>
      </c>
      <c r="J4" s="39"/>
      <c r="K4" s="35"/>
      <c r="L4" s="132"/>
      <c r="M4" s="18"/>
      <c r="N4" s="18"/>
      <c r="O4" s="18"/>
      <c r="P4" s="24"/>
      <c r="Q4" s="31"/>
      <c r="R4" s="31"/>
      <c r="S4" s="32"/>
      <c r="T4" s="31"/>
      <c r="U4" s="31"/>
      <c r="V4" s="133"/>
      <c r="W4" s="35"/>
      <c r="X4" s="31"/>
      <c r="Y4" s="37"/>
      <c r="Z4" s="2"/>
      <c r="AA4" s="31"/>
      <c r="AB4" s="31"/>
      <c r="AC4" s="31"/>
      <c r="AD4" s="32"/>
      <c r="AE4" s="31"/>
      <c r="AF4" s="39"/>
      <c r="AG4" s="35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4"/>
      <c r="AS4" s="135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>
        <v>1998</v>
      </c>
      <c r="C5" s="37" t="s">
        <v>56</v>
      </c>
      <c r="D5" s="2" t="s">
        <v>57</v>
      </c>
      <c r="E5" s="31">
        <v>19</v>
      </c>
      <c r="F5" s="31">
        <v>1</v>
      </c>
      <c r="G5" s="31">
        <v>15</v>
      </c>
      <c r="H5" s="32">
        <v>12</v>
      </c>
      <c r="I5" s="31">
        <v>77</v>
      </c>
      <c r="J5" s="39"/>
      <c r="K5" s="35"/>
      <c r="L5" s="132"/>
      <c r="M5" s="18"/>
      <c r="N5" s="18"/>
      <c r="O5" s="18"/>
      <c r="P5" s="24"/>
      <c r="Q5" s="31"/>
      <c r="R5" s="31"/>
      <c r="S5" s="32"/>
      <c r="T5" s="31"/>
      <c r="U5" s="31"/>
      <c r="V5" s="133"/>
      <c r="W5" s="35"/>
      <c r="X5" s="31"/>
      <c r="Y5" s="37"/>
      <c r="Z5" s="2"/>
      <c r="AA5" s="31"/>
      <c r="AB5" s="31"/>
      <c r="AC5" s="31"/>
      <c r="AD5" s="32"/>
      <c r="AE5" s="31"/>
      <c r="AF5" s="39"/>
      <c r="AG5" s="35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4"/>
      <c r="AS5" s="135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/>
      <c r="C6" s="37"/>
      <c r="D6" s="2"/>
      <c r="E6" s="31"/>
      <c r="F6" s="31"/>
      <c r="G6" s="31"/>
      <c r="H6" s="32"/>
      <c r="I6" s="31"/>
      <c r="J6" s="39"/>
      <c r="K6" s="35"/>
      <c r="L6" s="132"/>
      <c r="M6" s="18"/>
      <c r="N6" s="18"/>
      <c r="O6" s="18"/>
      <c r="P6" s="24"/>
      <c r="Q6" s="31"/>
      <c r="R6" s="31"/>
      <c r="S6" s="32"/>
      <c r="T6" s="31"/>
      <c r="U6" s="31"/>
      <c r="V6" s="133"/>
      <c r="W6" s="35"/>
      <c r="X6" s="31"/>
      <c r="Y6" s="37"/>
      <c r="Z6" s="2"/>
      <c r="AA6" s="31"/>
      <c r="AB6" s="31"/>
      <c r="AC6" s="31"/>
      <c r="AD6" s="32"/>
      <c r="AE6" s="31"/>
      <c r="AF6" s="39"/>
      <c r="AG6" s="35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4"/>
      <c r="AS6" s="135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/>
      <c r="C7" s="37"/>
      <c r="D7" s="2"/>
      <c r="E7" s="31"/>
      <c r="F7" s="31"/>
      <c r="G7" s="31"/>
      <c r="H7" s="32"/>
      <c r="I7" s="31"/>
      <c r="J7" s="39"/>
      <c r="K7" s="35"/>
      <c r="L7" s="132"/>
      <c r="M7" s="18"/>
      <c r="N7" s="18"/>
      <c r="O7" s="18"/>
      <c r="P7" s="24"/>
      <c r="Q7" s="31"/>
      <c r="R7" s="31"/>
      <c r="S7" s="32"/>
      <c r="T7" s="31"/>
      <c r="U7" s="31"/>
      <c r="V7" s="133"/>
      <c r="W7" s="35"/>
      <c r="X7" s="31">
        <v>2001</v>
      </c>
      <c r="Y7" s="31" t="s">
        <v>53</v>
      </c>
      <c r="Z7" s="2" t="s">
        <v>51</v>
      </c>
      <c r="AA7" s="31">
        <v>8</v>
      </c>
      <c r="AB7" s="31">
        <v>0</v>
      </c>
      <c r="AC7" s="31">
        <v>5</v>
      </c>
      <c r="AD7" s="31">
        <v>5</v>
      </c>
      <c r="AE7" s="31">
        <v>36</v>
      </c>
      <c r="AF7" s="55">
        <v>0.67920000000000003</v>
      </c>
      <c r="AG7" s="154">
        <v>53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4"/>
      <c r="AS7" s="135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/>
      <c r="C8" s="37"/>
      <c r="D8" s="2"/>
      <c r="E8" s="31"/>
      <c r="F8" s="31"/>
      <c r="G8" s="31"/>
      <c r="H8" s="32"/>
      <c r="I8" s="31"/>
      <c r="J8" s="39"/>
      <c r="K8" s="35"/>
      <c r="L8" s="132"/>
      <c r="M8" s="18"/>
      <c r="N8" s="18"/>
      <c r="O8" s="18"/>
      <c r="P8" s="24"/>
      <c r="Q8" s="31"/>
      <c r="R8" s="31"/>
      <c r="S8" s="32"/>
      <c r="T8" s="31"/>
      <c r="U8" s="31"/>
      <c r="V8" s="133"/>
      <c r="W8" s="35"/>
      <c r="X8" s="31">
        <v>2002</v>
      </c>
      <c r="Y8" s="31" t="s">
        <v>54</v>
      </c>
      <c r="Z8" s="2" t="s">
        <v>51</v>
      </c>
      <c r="AA8" s="31">
        <v>14</v>
      </c>
      <c r="AB8" s="31">
        <v>4</v>
      </c>
      <c r="AC8" s="31">
        <v>9</v>
      </c>
      <c r="AD8" s="31">
        <v>18</v>
      </c>
      <c r="AE8" s="31">
        <v>68</v>
      </c>
      <c r="AF8" s="55">
        <v>0.69379999999999997</v>
      </c>
      <c r="AG8" s="154">
        <v>98</v>
      </c>
      <c r="AH8" s="18"/>
      <c r="AI8" s="18"/>
      <c r="AJ8" s="18"/>
      <c r="AK8" s="18"/>
      <c r="AL8" s="24"/>
      <c r="AM8" s="31">
        <v>5</v>
      </c>
      <c r="AN8" s="31">
        <v>0</v>
      </c>
      <c r="AO8" s="31">
        <v>0</v>
      </c>
      <c r="AP8" s="31">
        <v>5</v>
      </c>
      <c r="AQ8" s="31">
        <v>16</v>
      </c>
      <c r="AR8" s="134">
        <v>0.48480000000000001</v>
      </c>
      <c r="AS8" s="135">
        <v>33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/>
      <c r="C9" s="37"/>
      <c r="D9" s="2"/>
      <c r="E9" s="31"/>
      <c r="F9" s="31"/>
      <c r="G9" s="31"/>
      <c r="H9" s="32"/>
      <c r="I9" s="31"/>
      <c r="J9" s="39"/>
      <c r="K9" s="35"/>
      <c r="L9" s="132"/>
      <c r="M9" s="18"/>
      <c r="N9" s="18"/>
      <c r="O9" s="18"/>
      <c r="P9" s="24"/>
      <c r="Q9" s="31"/>
      <c r="R9" s="31"/>
      <c r="S9" s="32"/>
      <c r="T9" s="31"/>
      <c r="U9" s="31"/>
      <c r="V9" s="133"/>
      <c r="W9" s="35"/>
      <c r="X9" s="31">
        <v>2003</v>
      </c>
      <c r="Y9" s="31" t="s">
        <v>55</v>
      </c>
      <c r="Z9" s="2" t="s">
        <v>51</v>
      </c>
      <c r="AA9" s="31">
        <v>15</v>
      </c>
      <c r="AB9" s="31">
        <v>0</v>
      </c>
      <c r="AC9" s="31">
        <v>4</v>
      </c>
      <c r="AD9" s="31">
        <v>10</v>
      </c>
      <c r="AE9" s="31">
        <v>46</v>
      </c>
      <c r="AF9" s="55">
        <v>0.70760000000000001</v>
      </c>
      <c r="AG9" s="154">
        <v>65</v>
      </c>
      <c r="AH9" s="18"/>
      <c r="AI9" s="18"/>
      <c r="AJ9" s="18"/>
      <c r="AK9" s="18"/>
      <c r="AL9" s="24"/>
      <c r="AM9" s="31">
        <v>2</v>
      </c>
      <c r="AN9" s="31">
        <v>0</v>
      </c>
      <c r="AO9" s="31">
        <v>0</v>
      </c>
      <c r="AP9" s="31">
        <v>2</v>
      </c>
      <c r="AQ9" s="31">
        <v>4</v>
      </c>
      <c r="AR9" s="134">
        <v>0.4</v>
      </c>
      <c r="AS9" s="135">
        <v>10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ht="14.25" x14ac:dyDescent="0.2">
      <c r="A10" s="46"/>
      <c r="B10" s="96" t="s">
        <v>96</v>
      </c>
      <c r="C10" s="87"/>
      <c r="D10" s="86"/>
      <c r="E10" s="85">
        <f>SUM(E4:E9)</f>
        <v>42</v>
      </c>
      <c r="F10" s="85">
        <f>SUM(F4:F9)</f>
        <v>4</v>
      </c>
      <c r="G10" s="85">
        <f>SUM(G4:G9)</f>
        <v>32</v>
      </c>
      <c r="H10" s="85">
        <f>SUM(H4:H9)</f>
        <v>24</v>
      </c>
      <c r="I10" s="85">
        <f>SUM(I4:I9)</f>
        <v>163</v>
      </c>
      <c r="J10" s="136">
        <v>0</v>
      </c>
      <c r="K10" s="115">
        <f>SUM(K4:K9)</f>
        <v>0</v>
      </c>
      <c r="L10" s="22"/>
      <c r="M10" s="20"/>
      <c r="N10" s="137"/>
      <c r="O10" s="138"/>
      <c r="P10" s="24"/>
      <c r="Q10" s="85">
        <f>SUM(Q4:Q9)</f>
        <v>0</v>
      </c>
      <c r="R10" s="85">
        <f>SUM(R4:R9)</f>
        <v>0</v>
      </c>
      <c r="S10" s="85">
        <f>SUM(S4:S9)</f>
        <v>0</v>
      </c>
      <c r="T10" s="85">
        <f>SUM(T4:T9)</f>
        <v>0</v>
      </c>
      <c r="U10" s="85">
        <f>SUM(U4:U9)</f>
        <v>0</v>
      </c>
      <c r="V10" s="44">
        <v>0</v>
      </c>
      <c r="W10" s="115">
        <f>SUM(W4:W9)</f>
        <v>0</v>
      </c>
      <c r="X10" s="16" t="s">
        <v>96</v>
      </c>
      <c r="Y10" s="17"/>
      <c r="Z10" s="15"/>
      <c r="AA10" s="85">
        <f>SUM(AA4:AA9)</f>
        <v>37</v>
      </c>
      <c r="AB10" s="85">
        <f>SUM(AB4:AB9)</f>
        <v>4</v>
      </c>
      <c r="AC10" s="85">
        <f>SUM(AC4:AC9)</f>
        <v>18</v>
      </c>
      <c r="AD10" s="85">
        <f>SUM(AD4:AD9)</f>
        <v>33</v>
      </c>
      <c r="AE10" s="85">
        <f>SUM(AE4:AE9)</f>
        <v>150</v>
      </c>
      <c r="AF10" s="136">
        <f>PRODUCT(AE10/AG10)</f>
        <v>0.69444444444444442</v>
      </c>
      <c r="AG10" s="115">
        <f>SUM(AG4:AG9)</f>
        <v>216</v>
      </c>
      <c r="AH10" s="22"/>
      <c r="AI10" s="20"/>
      <c r="AJ10" s="137"/>
      <c r="AK10" s="138"/>
      <c r="AL10" s="24"/>
      <c r="AM10" s="85">
        <f>SUM(AM4:AM9)</f>
        <v>7</v>
      </c>
      <c r="AN10" s="85">
        <f>SUM(AN4:AN9)</f>
        <v>0</v>
      </c>
      <c r="AO10" s="85">
        <f>SUM(AO4:AO9)</f>
        <v>0</v>
      </c>
      <c r="AP10" s="85">
        <f>SUM(AP4:AP9)</f>
        <v>7</v>
      </c>
      <c r="AQ10" s="85">
        <f>SUM(AQ4:AQ9)</f>
        <v>20</v>
      </c>
      <c r="AR10" s="136">
        <f>PRODUCT(AQ10/AS10)</f>
        <v>0.46511627906976744</v>
      </c>
      <c r="AS10" s="131">
        <f>SUM(AS4:AS9)</f>
        <v>43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7"/>
      <c r="K11" s="35"/>
      <c r="L11" s="24"/>
      <c r="M11" s="24"/>
      <c r="N11" s="24"/>
      <c r="O11" s="24"/>
      <c r="P11" s="46"/>
      <c r="Q11" s="46"/>
      <c r="R11" s="49"/>
      <c r="S11" s="46"/>
      <c r="T11" s="46"/>
      <c r="U11" s="24"/>
      <c r="V11" s="24"/>
      <c r="W11" s="35"/>
      <c r="X11" s="46"/>
      <c r="Y11" s="46"/>
      <c r="Z11" s="46"/>
      <c r="AA11" s="46"/>
      <c r="AB11" s="46"/>
      <c r="AC11" s="46"/>
      <c r="AD11" s="46"/>
      <c r="AE11" s="46"/>
      <c r="AF11" s="47"/>
      <c r="AG11" s="35"/>
      <c r="AH11" s="24"/>
      <c r="AI11" s="24"/>
      <c r="AJ11" s="24"/>
      <c r="AK11" s="24"/>
      <c r="AL11" s="46"/>
      <c r="AM11" s="46"/>
      <c r="AN11" s="49"/>
      <c r="AO11" s="46"/>
      <c r="AP11" s="46"/>
      <c r="AQ11" s="24"/>
      <c r="AR11" s="24"/>
      <c r="AS11" s="35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39" t="s">
        <v>97</v>
      </c>
      <c r="C12" s="140"/>
      <c r="D12" s="14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27</v>
      </c>
      <c r="M12" s="18" t="s">
        <v>28</v>
      </c>
      <c r="N12" s="18" t="s">
        <v>98</v>
      </c>
      <c r="O12" s="18" t="s">
        <v>99</v>
      </c>
      <c r="Q12" s="49"/>
      <c r="R12" s="49" t="s">
        <v>59</v>
      </c>
      <c r="S12" s="49"/>
      <c r="T12" s="46" t="s">
        <v>60</v>
      </c>
      <c r="U12" s="24"/>
      <c r="V12" s="35"/>
      <c r="W12" s="35"/>
      <c r="X12" s="142"/>
      <c r="Y12" s="142"/>
      <c r="Z12" s="142"/>
      <c r="AA12" s="142"/>
      <c r="AB12" s="142"/>
      <c r="AC12" s="49"/>
      <c r="AD12" s="49"/>
      <c r="AE12" s="49"/>
      <c r="AF12" s="46"/>
      <c r="AG12" s="46"/>
      <c r="AH12" s="46"/>
      <c r="AI12" s="46"/>
      <c r="AJ12" s="46"/>
      <c r="AK12" s="46"/>
      <c r="AM12" s="35"/>
      <c r="AN12" s="142"/>
      <c r="AO12" s="142"/>
      <c r="AP12" s="142"/>
      <c r="AQ12" s="142"/>
      <c r="AR12" s="142"/>
      <c r="AS12" s="142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51" t="s">
        <v>100</v>
      </c>
      <c r="C13" s="12"/>
      <c r="D13" s="53"/>
      <c r="E13" s="143">
        <v>31</v>
      </c>
      <c r="F13" s="143">
        <v>1</v>
      </c>
      <c r="G13" s="143">
        <v>19</v>
      </c>
      <c r="H13" s="143">
        <v>9</v>
      </c>
      <c r="I13" s="143">
        <v>90</v>
      </c>
      <c r="J13" s="144">
        <v>0.47099999999999997</v>
      </c>
      <c r="K13" s="46">
        <f>PRODUCT(I13/J13)</f>
        <v>191.08280254777071</v>
      </c>
      <c r="L13" s="145">
        <f>PRODUCT((F13+G13)/E13)</f>
        <v>0.64516129032258063</v>
      </c>
      <c r="M13" s="145">
        <f>PRODUCT(H13/E13)</f>
        <v>0.29032258064516131</v>
      </c>
      <c r="N13" s="145">
        <f>PRODUCT((F13+G13+H13)/E13)</f>
        <v>0.93548387096774188</v>
      </c>
      <c r="O13" s="145">
        <f>PRODUCT(I13/E13)</f>
        <v>2.903225806451613</v>
      </c>
      <c r="Q13" s="49"/>
      <c r="R13" s="49"/>
      <c r="S13" s="49"/>
      <c r="T13" s="46" t="s">
        <v>61</v>
      </c>
      <c r="U13" s="46"/>
      <c r="V13" s="46"/>
      <c r="W13" s="46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9"/>
      <c r="AO13" s="49"/>
      <c r="AP13" s="49"/>
      <c r="AQ13" s="49"/>
      <c r="AR13" s="49"/>
      <c r="AS13" s="4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46" t="s">
        <v>65</v>
      </c>
      <c r="C14" s="147"/>
      <c r="D14" s="148"/>
      <c r="E14" s="143">
        <f>PRODUCT(E10+Q10)</f>
        <v>42</v>
      </c>
      <c r="F14" s="143">
        <f>PRODUCT(F10+R10)</f>
        <v>4</v>
      </c>
      <c r="G14" s="143">
        <f>PRODUCT(G10+S10)</f>
        <v>32</v>
      </c>
      <c r="H14" s="143">
        <f>PRODUCT(H10+T10)</f>
        <v>24</v>
      </c>
      <c r="I14" s="143">
        <f>PRODUCT(I10+U10)</f>
        <v>163</v>
      </c>
      <c r="J14" s="144"/>
      <c r="K14" s="46">
        <f>PRODUCT(K10+W10)</f>
        <v>0</v>
      </c>
      <c r="L14" s="145">
        <f>PRODUCT((F14+G14)/E14)</f>
        <v>0.8571428571428571</v>
      </c>
      <c r="M14" s="145">
        <f>PRODUCT(H14/E14)</f>
        <v>0.5714285714285714</v>
      </c>
      <c r="N14" s="145">
        <f>PRODUCT((F14+G14+H14)/E14)</f>
        <v>1.4285714285714286</v>
      </c>
      <c r="O14" s="145">
        <f>PRODUCT(I14/E14)</f>
        <v>3.8809523809523809</v>
      </c>
      <c r="Q14" s="49"/>
      <c r="R14" s="49"/>
      <c r="S14" s="49"/>
      <c r="T14" s="46" t="s">
        <v>62</v>
      </c>
      <c r="U14" s="46"/>
      <c r="V14" s="46"/>
      <c r="W14" s="46"/>
      <c r="X14" s="46"/>
      <c r="Y14" s="46"/>
      <c r="Z14" s="46"/>
      <c r="AA14" s="46"/>
      <c r="AB14" s="46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42" t="s">
        <v>93</v>
      </c>
      <c r="C15" s="149"/>
      <c r="D15" s="150"/>
      <c r="E15" s="143">
        <f>PRODUCT(AA10+AM10)</f>
        <v>44</v>
      </c>
      <c r="F15" s="143">
        <f>PRODUCT(AB10+AN10)</f>
        <v>4</v>
      </c>
      <c r="G15" s="143">
        <f>PRODUCT(AC10+AO10)</f>
        <v>18</v>
      </c>
      <c r="H15" s="143">
        <f>PRODUCT(AD10+AP10)</f>
        <v>40</v>
      </c>
      <c r="I15" s="143">
        <f>PRODUCT(AE10+AQ10)</f>
        <v>170</v>
      </c>
      <c r="J15" s="144">
        <f>PRODUCT(I15/K15)</f>
        <v>0.65637065637065639</v>
      </c>
      <c r="K15" s="24">
        <f>PRODUCT(AG10+AS10)</f>
        <v>259</v>
      </c>
      <c r="L15" s="145">
        <f>PRODUCT((F15+G15)/E15)</f>
        <v>0.5</v>
      </c>
      <c r="M15" s="145">
        <f>PRODUCT(H15/E15)</f>
        <v>0.90909090909090906</v>
      </c>
      <c r="N15" s="145">
        <f>PRODUCT((F15+G15+H15)/E15)</f>
        <v>1.4090909090909092</v>
      </c>
      <c r="O15" s="145">
        <f>PRODUCT(I15/E15)</f>
        <v>3.8636363636363638</v>
      </c>
      <c r="Q15" s="49"/>
      <c r="R15" s="49"/>
      <c r="S15" s="46"/>
      <c r="T15" s="46" t="s">
        <v>63</v>
      </c>
      <c r="U15" s="24"/>
      <c r="V15" s="24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24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51" t="s">
        <v>96</v>
      </c>
      <c r="C16" s="152"/>
      <c r="D16" s="153"/>
      <c r="E16" s="143">
        <f>SUM(E13:E15)</f>
        <v>117</v>
      </c>
      <c r="F16" s="143">
        <f t="shared" ref="F16:I16" si="0">SUM(F13:F15)</f>
        <v>9</v>
      </c>
      <c r="G16" s="143">
        <f t="shared" si="0"/>
        <v>69</v>
      </c>
      <c r="H16" s="143">
        <f t="shared" si="0"/>
        <v>73</v>
      </c>
      <c r="I16" s="143">
        <f t="shared" si="0"/>
        <v>423</v>
      </c>
      <c r="J16" s="144"/>
      <c r="K16" s="46">
        <f>SUM(K13:K15)</f>
        <v>450.08280254777071</v>
      </c>
      <c r="L16" s="145">
        <f>PRODUCT((F16+G16)/E16)</f>
        <v>0.66666666666666663</v>
      </c>
      <c r="M16" s="145">
        <f>PRODUCT(H16/E16)</f>
        <v>0.62393162393162394</v>
      </c>
      <c r="N16" s="145">
        <f>PRODUCT((F16+G16+H16)/E16)</f>
        <v>1.2905982905982907</v>
      </c>
      <c r="O16" s="145">
        <f>PRODUCT(I16/E16)</f>
        <v>3.6153846153846154</v>
      </c>
      <c r="Q16" s="24"/>
      <c r="R16" s="24"/>
      <c r="S16" s="24"/>
      <c r="T16" s="46" t="s">
        <v>101</v>
      </c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24"/>
      <c r="F17" s="24"/>
      <c r="G17" s="24"/>
      <c r="H17" s="24"/>
      <c r="I17" s="24"/>
      <c r="J17" s="46"/>
      <c r="K17" s="46"/>
      <c r="L17" s="24"/>
      <c r="M17" s="24"/>
      <c r="N17" s="24"/>
      <c r="O17" s="24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9"/>
      <c r="AK89" s="46"/>
      <c r="AL89" s="24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9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9"/>
      <c r="AK175" s="4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9"/>
      <c r="AK176" s="46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9"/>
      <c r="AK177" s="4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9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9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9"/>
      <c r="AK181" s="24"/>
      <c r="AL181" s="24"/>
    </row>
    <row r="182" spans="12:38" x14ac:dyDescent="0.25">
      <c r="R182" s="35"/>
      <c r="S182" s="35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9"/>
    </row>
    <row r="183" spans="12:38" x14ac:dyDescent="0.25">
      <c r="R183" s="35"/>
      <c r="S183" s="3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9"/>
    </row>
    <row r="184" spans="12:38" x14ac:dyDescent="0.25">
      <c r="R184" s="35"/>
      <c r="S184" s="3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9"/>
    </row>
    <row r="185" spans="12:38" x14ac:dyDescent="0.25">
      <c r="L185"/>
      <c r="M185"/>
      <c r="N185"/>
      <c r="O185"/>
      <c r="P185"/>
      <c r="R185" s="35"/>
      <c r="S185" s="3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9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9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9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9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9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9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9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9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9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9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9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9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9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9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9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9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9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9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9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9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9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9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9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9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9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9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2" customWidth="1"/>
    <col min="3" max="3" width="20.42578125" style="81" customWidth="1"/>
    <col min="4" max="4" width="10.5703125" style="113" customWidth="1"/>
    <col min="5" max="5" width="8.85546875" style="113" customWidth="1"/>
    <col min="6" max="6" width="0.7109375" style="35" customWidth="1"/>
    <col min="7" max="7" width="5.85546875" style="81" customWidth="1"/>
    <col min="8" max="21" width="5.28515625" style="81" customWidth="1"/>
    <col min="22" max="22" width="11" style="81" customWidth="1"/>
    <col min="23" max="23" width="20.7109375" style="113" customWidth="1"/>
    <col min="24" max="24" width="9.7109375" style="81" customWidth="1"/>
    <col min="25" max="30" width="9.140625" style="88"/>
    <col min="257" max="257" width="1.28515625" customWidth="1"/>
    <col min="258" max="258" width="27.140625" customWidth="1"/>
    <col min="259" max="259" width="20.42578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20.42578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20.42578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20.42578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20.42578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20.42578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20.42578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20.42578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20.42578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20.42578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20.42578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20.42578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20.42578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20.42578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20.42578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20.42578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20.42578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20.42578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20.42578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20.42578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20.42578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20.42578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20.42578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20.42578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20.42578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20.42578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20.42578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20.42578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20.42578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20.42578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20.42578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20.42578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20.42578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20.42578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20.42578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20.42578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20.42578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20.42578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20.42578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20.42578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20.42578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20.42578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20.42578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20.42578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20.42578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20.42578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20.42578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20.42578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20.42578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20.42578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20.42578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20.42578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20.42578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20.42578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20.42578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20.42578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20.42578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20.42578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20.42578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20.42578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20.42578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20.42578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20.42578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0.7109375" customWidth="1"/>
    <col min="16152" max="16152" width="9.7109375" customWidth="1"/>
  </cols>
  <sheetData>
    <row r="1" spans="1:30" ht="18.75" x14ac:dyDescent="0.3">
      <c r="A1" s="1"/>
      <c r="B1" s="114" t="s">
        <v>84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9"/>
      <c r="W1" s="90"/>
      <c r="X1" s="84"/>
      <c r="Y1" s="91"/>
      <c r="Z1" s="91"/>
      <c r="AA1" s="91"/>
      <c r="AB1" s="91"/>
      <c r="AC1" s="91"/>
      <c r="AD1" s="91"/>
    </row>
    <row r="2" spans="1:30" x14ac:dyDescent="0.25">
      <c r="A2" s="1"/>
      <c r="B2" s="10" t="s">
        <v>34</v>
      </c>
      <c r="C2" s="93" t="s">
        <v>64</v>
      </c>
      <c r="D2" s="11"/>
      <c r="E2" s="11"/>
      <c r="F2" s="92"/>
      <c r="G2" s="9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94"/>
      <c r="W2" s="93"/>
      <c r="X2" s="11"/>
      <c r="Y2" s="91"/>
      <c r="Z2" s="91"/>
      <c r="AA2" s="91"/>
      <c r="AB2" s="91"/>
      <c r="AC2" s="91"/>
      <c r="AD2" s="91"/>
    </row>
    <row r="3" spans="1:30" x14ac:dyDescent="0.25">
      <c r="A3" s="1"/>
      <c r="B3" s="95" t="s">
        <v>78</v>
      </c>
      <c r="C3" s="95" t="s">
        <v>66</v>
      </c>
      <c r="D3" s="96" t="s">
        <v>67</v>
      </c>
      <c r="E3" s="97" t="s">
        <v>1</v>
      </c>
      <c r="F3" s="24"/>
      <c r="G3" s="85" t="s">
        <v>68</v>
      </c>
      <c r="H3" s="86" t="s">
        <v>69</v>
      </c>
      <c r="I3" s="86" t="s">
        <v>32</v>
      </c>
      <c r="J3" s="87" t="s">
        <v>70</v>
      </c>
      <c r="K3" s="87" t="s">
        <v>71</v>
      </c>
      <c r="L3" s="87" t="s">
        <v>72</v>
      </c>
      <c r="M3" s="85" t="s">
        <v>73</v>
      </c>
      <c r="N3" s="85" t="s">
        <v>31</v>
      </c>
      <c r="O3" s="86" t="s">
        <v>74</v>
      </c>
      <c r="P3" s="85" t="s">
        <v>69</v>
      </c>
      <c r="Q3" s="85" t="s">
        <v>16</v>
      </c>
      <c r="R3" s="85">
        <v>1</v>
      </c>
      <c r="S3" s="85">
        <v>2</v>
      </c>
      <c r="T3" s="85">
        <v>3</v>
      </c>
      <c r="U3" s="85" t="s">
        <v>75</v>
      </c>
      <c r="V3" s="87" t="s">
        <v>21</v>
      </c>
      <c r="W3" s="96" t="s">
        <v>76</v>
      </c>
      <c r="X3" s="96" t="s">
        <v>77</v>
      </c>
      <c r="Y3" s="91"/>
      <c r="Z3" s="91"/>
      <c r="AA3" s="91"/>
      <c r="AB3" s="91"/>
      <c r="AC3" s="91"/>
      <c r="AD3" s="91"/>
    </row>
    <row r="4" spans="1:30" x14ac:dyDescent="0.25">
      <c r="A4" s="1"/>
      <c r="B4" s="99" t="s">
        <v>79</v>
      </c>
      <c r="C4" s="100" t="s">
        <v>80</v>
      </c>
      <c r="D4" s="101" t="s">
        <v>81</v>
      </c>
      <c r="E4" s="102"/>
      <c r="F4" s="98"/>
      <c r="G4" s="103">
        <v>1</v>
      </c>
      <c r="H4" s="104"/>
      <c r="I4" s="103"/>
      <c r="J4" s="105"/>
      <c r="K4" s="105"/>
      <c r="L4" s="106"/>
      <c r="M4" s="105">
        <v>1</v>
      </c>
      <c r="N4" s="103"/>
      <c r="O4" s="104">
        <v>1</v>
      </c>
      <c r="P4" s="104">
        <v>3</v>
      </c>
      <c r="Q4" s="104"/>
      <c r="R4" s="104"/>
      <c r="S4" s="104"/>
      <c r="T4" s="104"/>
      <c r="U4" s="104"/>
      <c r="V4" s="107"/>
      <c r="W4" s="100" t="s">
        <v>82</v>
      </c>
      <c r="X4" s="108" t="s">
        <v>83</v>
      </c>
      <c r="Y4" s="91"/>
      <c r="Z4" s="91"/>
      <c r="AA4" s="91"/>
      <c r="AB4" s="91"/>
      <c r="AC4" s="91"/>
      <c r="AD4" s="91"/>
    </row>
    <row r="5" spans="1:30" x14ac:dyDescent="0.25">
      <c r="A5" s="9"/>
      <c r="B5" s="123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5"/>
      <c r="Y5" s="91"/>
      <c r="Z5" s="91"/>
      <c r="AA5" s="91"/>
      <c r="AB5" s="91"/>
      <c r="AC5" s="91"/>
      <c r="AD5" s="91"/>
    </row>
    <row r="6" spans="1:30" x14ac:dyDescent="0.25">
      <c r="A6" s="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91"/>
      <c r="Z6" s="91"/>
      <c r="AA6" s="91"/>
      <c r="AB6" s="91"/>
      <c r="AC6" s="91"/>
      <c r="AD6" s="91"/>
    </row>
    <row r="7" spans="1:30" x14ac:dyDescent="0.25">
      <c r="A7" s="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91"/>
      <c r="Z7" s="91"/>
      <c r="AA7" s="91"/>
      <c r="AB7" s="91"/>
      <c r="AC7" s="91"/>
      <c r="AD7" s="91"/>
    </row>
    <row r="8" spans="1:30" x14ac:dyDescent="0.25">
      <c r="A8" s="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91"/>
      <c r="Z8" s="91"/>
      <c r="AA8" s="91"/>
      <c r="AB8" s="91"/>
      <c r="AC8" s="91"/>
      <c r="AD8" s="91"/>
    </row>
    <row r="9" spans="1:30" x14ac:dyDescent="0.25">
      <c r="A9" s="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91"/>
      <c r="Z9" s="91"/>
      <c r="AA9" s="91"/>
      <c r="AB9" s="91"/>
      <c r="AC9" s="91"/>
      <c r="AD9" s="91"/>
    </row>
    <row r="10" spans="1:30" x14ac:dyDescent="0.25">
      <c r="A10" s="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91"/>
      <c r="Z10" s="91"/>
      <c r="AA10" s="91"/>
      <c r="AB10" s="91"/>
      <c r="AC10" s="91"/>
      <c r="AD10" s="91"/>
    </row>
    <row r="11" spans="1:30" x14ac:dyDescent="0.25">
      <c r="A11" s="9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91"/>
      <c r="Z11" s="91"/>
      <c r="AA11" s="91"/>
      <c r="AB11" s="91"/>
      <c r="AC11" s="91"/>
      <c r="AD11" s="91"/>
    </row>
    <row r="12" spans="1:30" x14ac:dyDescent="0.25">
      <c r="A12" s="9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91"/>
      <c r="Z12" s="91"/>
      <c r="AA12" s="91"/>
      <c r="AB12" s="91"/>
      <c r="AC12" s="91"/>
      <c r="AD12" s="91"/>
    </row>
    <row r="13" spans="1:30" x14ac:dyDescent="0.25">
      <c r="A13" s="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91"/>
      <c r="Z13" s="91"/>
      <c r="AA13" s="91"/>
      <c r="AB13" s="91"/>
      <c r="AC13" s="91"/>
      <c r="AD13" s="91"/>
    </row>
    <row r="14" spans="1:30" x14ac:dyDescent="0.25">
      <c r="A14" s="9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91"/>
      <c r="Z14" s="91"/>
      <c r="AA14" s="91"/>
      <c r="AB14" s="91"/>
      <c r="AC14" s="91"/>
      <c r="AD14" s="91"/>
    </row>
    <row r="15" spans="1:30" x14ac:dyDescent="0.25">
      <c r="A15" s="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91"/>
      <c r="Z15" s="91"/>
      <c r="AA15" s="91"/>
      <c r="AB15" s="91"/>
      <c r="AC15" s="91"/>
      <c r="AD15" s="91"/>
    </row>
    <row r="16" spans="1:30" x14ac:dyDescent="0.25">
      <c r="A16" s="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91"/>
      <c r="Z16" s="91"/>
      <c r="AA16" s="91"/>
      <c r="AB16" s="91"/>
      <c r="AC16" s="91"/>
      <c r="AD16" s="91"/>
    </row>
    <row r="17" spans="1:30" x14ac:dyDescent="0.25">
      <c r="A17" s="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91"/>
      <c r="Z17" s="91"/>
      <c r="AA17" s="91"/>
      <c r="AB17" s="91"/>
      <c r="AC17" s="91"/>
      <c r="AD17" s="91"/>
    </row>
    <row r="18" spans="1:30" x14ac:dyDescent="0.25">
      <c r="A18" s="9"/>
      <c r="B18" s="109"/>
      <c r="C18" s="46"/>
      <c r="D18" s="109"/>
      <c r="E18" s="110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9"/>
      <c r="X18" s="46"/>
      <c r="Y18" s="91"/>
      <c r="Z18" s="91"/>
      <c r="AA18" s="91"/>
      <c r="AB18" s="91"/>
      <c r="AC18" s="91"/>
      <c r="AD18" s="91"/>
    </row>
    <row r="19" spans="1:30" x14ac:dyDescent="0.25">
      <c r="A19" s="9"/>
      <c r="B19" s="109"/>
      <c r="C19" s="46"/>
      <c r="D19" s="109"/>
      <c r="E19" s="110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9"/>
      <c r="X19" s="46"/>
      <c r="Y19" s="91"/>
      <c r="Z19" s="91"/>
      <c r="AA19" s="91"/>
      <c r="AB19" s="91"/>
      <c r="AC19" s="91"/>
      <c r="AD19" s="91"/>
    </row>
    <row r="20" spans="1:30" x14ac:dyDescent="0.25">
      <c r="A20" s="9"/>
      <c r="B20" s="109"/>
      <c r="C20" s="46"/>
      <c r="D20" s="109"/>
      <c r="E20" s="110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11"/>
      <c r="X20" s="46"/>
      <c r="Y20" s="91"/>
      <c r="Z20" s="91"/>
      <c r="AA20" s="91"/>
      <c r="AB20" s="91"/>
      <c r="AC20" s="91"/>
      <c r="AD20" s="91"/>
    </row>
    <row r="21" spans="1:30" x14ac:dyDescent="0.25">
      <c r="A21" s="9"/>
      <c r="B21" s="109"/>
      <c r="C21" s="46"/>
      <c r="D21" s="109"/>
      <c r="E21" s="110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91"/>
      <c r="Z21" s="91"/>
      <c r="AA21" s="91"/>
      <c r="AB21" s="91"/>
      <c r="AC21" s="91"/>
      <c r="AD21" s="91"/>
    </row>
    <row r="22" spans="1:30" x14ac:dyDescent="0.25">
      <c r="A22" s="9"/>
      <c r="B22" s="109"/>
      <c r="C22" s="46"/>
      <c r="D22" s="109"/>
      <c r="E22" s="110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12"/>
      <c r="X22" s="46"/>
      <c r="Y22" s="91"/>
      <c r="Z22" s="91"/>
      <c r="AA22" s="91"/>
      <c r="AB22" s="91"/>
      <c r="AC22" s="91"/>
      <c r="AD22" s="91"/>
    </row>
    <row r="23" spans="1:30" x14ac:dyDescent="0.25">
      <c r="A23" s="9"/>
      <c r="B23" s="109"/>
      <c r="C23" s="46"/>
      <c r="D23" s="109"/>
      <c r="E23" s="110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9"/>
      <c r="X23" s="46"/>
      <c r="Y23" s="91"/>
      <c r="Z23" s="91"/>
      <c r="AA23" s="91"/>
      <c r="AB23" s="91"/>
      <c r="AC23" s="91"/>
      <c r="AD23" s="91"/>
    </row>
    <row r="24" spans="1:30" x14ac:dyDescent="0.25">
      <c r="A24" s="9"/>
      <c r="B24" s="109"/>
      <c r="C24" s="46"/>
      <c r="D24" s="109"/>
      <c r="E24" s="110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9"/>
      <c r="X24" s="46"/>
      <c r="Y24" s="91"/>
      <c r="Z24" s="91"/>
      <c r="AA24" s="91"/>
      <c r="AB24" s="91"/>
      <c r="AC24" s="91"/>
      <c r="AD24" s="91"/>
    </row>
    <row r="25" spans="1:30" x14ac:dyDescent="0.25">
      <c r="A25" s="9"/>
      <c r="B25" s="109"/>
      <c r="C25" s="46"/>
      <c r="D25" s="109"/>
      <c r="E25" s="110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9"/>
      <c r="X25" s="46"/>
      <c r="Y25" s="91"/>
      <c r="Z25" s="91"/>
      <c r="AA25" s="91"/>
      <c r="AB25" s="91"/>
      <c r="AC25" s="91"/>
      <c r="AD25" s="91"/>
    </row>
    <row r="26" spans="1:30" x14ac:dyDescent="0.25">
      <c r="A26" s="9"/>
      <c r="B26" s="109"/>
      <c r="C26" s="46"/>
      <c r="D26" s="109"/>
      <c r="E26" s="110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9"/>
      <c r="X26" s="46"/>
      <c r="Y26" s="91"/>
      <c r="Z26" s="91"/>
      <c r="AA26" s="91"/>
      <c r="AB26" s="91"/>
      <c r="AC26" s="91"/>
      <c r="AD26" s="91"/>
    </row>
    <row r="27" spans="1:30" x14ac:dyDescent="0.25">
      <c r="A27" s="9"/>
      <c r="B27" s="109"/>
      <c r="C27" s="46"/>
      <c r="D27" s="109"/>
      <c r="E27" s="110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9"/>
      <c r="X27" s="46"/>
      <c r="Y27" s="91"/>
      <c r="Z27" s="91"/>
      <c r="AA27" s="91"/>
      <c r="AB27" s="91"/>
      <c r="AC27" s="91"/>
      <c r="AD27" s="91"/>
    </row>
    <row r="28" spans="1:30" x14ac:dyDescent="0.25">
      <c r="A28" s="9"/>
      <c r="B28" s="109"/>
      <c r="C28" s="46"/>
      <c r="D28" s="109"/>
      <c r="E28" s="110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9"/>
      <c r="X28" s="46"/>
      <c r="Y28" s="91"/>
      <c r="Z28" s="91"/>
      <c r="AA28" s="91"/>
      <c r="AB28" s="91"/>
      <c r="AC28" s="91"/>
      <c r="AD28" s="91"/>
    </row>
    <row r="29" spans="1:30" x14ac:dyDescent="0.25">
      <c r="A29" s="9"/>
      <c r="B29" s="109"/>
      <c r="C29" s="46"/>
      <c r="D29" s="109"/>
      <c r="E29" s="110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9"/>
      <c r="X29" s="46"/>
      <c r="Y29" s="91"/>
      <c r="Z29" s="91"/>
      <c r="AA29" s="91"/>
      <c r="AB29" s="91"/>
      <c r="AC29" s="91"/>
      <c r="AD29" s="91"/>
    </row>
    <row r="30" spans="1:30" x14ac:dyDescent="0.25">
      <c r="A30" s="9"/>
      <c r="B30" s="109"/>
      <c r="C30" s="46"/>
      <c r="D30" s="109"/>
      <c r="E30" s="109"/>
      <c r="F30" s="24"/>
      <c r="G30" s="46"/>
      <c r="H30" s="49"/>
      <c r="I30" s="46"/>
      <c r="J30" s="24"/>
      <c r="K30" s="24"/>
      <c r="L30" s="24"/>
      <c r="M30" s="24"/>
      <c r="N30" s="80"/>
      <c r="O30" s="80"/>
      <c r="P30" s="24"/>
      <c r="Q30" s="24"/>
      <c r="R30" s="24"/>
      <c r="S30" s="24"/>
      <c r="T30" s="24"/>
      <c r="U30" s="24"/>
      <c r="V30" s="24"/>
      <c r="W30" s="109"/>
      <c r="X30" s="24"/>
      <c r="Y30" s="91"/>
      <c r="Z30" s="91"/>
      <c r="AA30" s="91"/>
      <c r="AB30" s="91"/>
      <c r="AC30" s="91"/>
      <c r="AD30" s="91"/>
    </row>
    <row r="31" spans="1:30" x14ac:dyDescent="0.25">
      <c r="A31" s="9"/>
      <c r="B31" s="109"/>
      <c r="C31" s="46"/>
      <c r="D31" s="109"/>
      <c r="E31" s="109"/>
      <c r="F31" s="24"/>
      <c r="G31" s="46"/>
      <c r="H31" s="49"/>
      <c r="I31" s="46"/>
      <c r="J31" s="24"/>
      <c r="K31" s="24"/>
      <c r="L31" s="24"/>
      <c r="M31" s="24"/>
      <c r="N31" s="80"/>
      <c r="O31" s="80"/>
      <c r="P31" s="24"/>
      <c r="Q31" s="24"/>
      <c r="R31" s="24"/>
      <c r="S31" s="24"/>
      <c r="T31" s="24"/>
      <c r="U31" s="24"/>
      <c r="V31" s="24"/>
      <c r="W31" s="109"/>
      <c r="X31" s="24"/>
      <c r="Y31" s="91"/>
      <c r="Z31" s="91"/>
      <c r="AA31" s="91"/>
      <c r="AB31" s="91"/>
      <c r="AC31" s="91"/>
      <c r="AD31" s="91"/>
    </row>
    <row r="32" spans="1:30" x14ac:dyDescent="0.25">
      <c r="A32" s="9"/>
      <c r="B32" s="109"/>
      <c r="C32" s="46"/>
      <c r="D32" s="109"/>
      <c r="E32" s="109"/>
      <c r="F32" s="24"/>
      <c r="G32" s="46"/>
      <c r="H32" s="49"/>
      <c r="I32" s="46"/>
      <c r="J32" s="24"/>
      <c r="K32" s="24"/>
      <c r="L32" s="24"/>
      <c r="M32" s="24"/>
      <c r="N32" s="80"/>
      <c r="O32" s="80"/>
      <c r="P32" s="24"/>
      <c r="Q32" s="24"/>
      <c r="R32" s="24"/>
      <c r="S32" s="24"/>
      <c r="T32" s="24"/>
      <c r="U32" s="24"/>
      <c r="V32" s="24"/>
      <c r="W32" s="109"/>
      <c r="X32" s="24"/>
      <c r="Y32" s="91"/>
      <c r="Z32" s="91"/>
      <c r="AA32" s="91"/>
      <c r="AB32" s="91"/>
      <c r="AC32" s="91"/>
      <c r="AD32" s="91"/>
    </row>
    <row r="33" spans="1:30" x14ac:dyDescent="0.25">
      <c r="A33" s="9"/>
      <c r="B33" s="109"/>
      <c r="C33" s="46"/>
      <c r="D33" s="109"/>
      <c r="E33" s="109"/>
      <c r="F33" s="24"/>
      <c r="G33" s="46"/>
      <c r="H33" s="49"/>
      <c r="I33" s="46"/>
      <c r="J33" s="24"/>
      <c r="K33" s="24"/>
      <c r="L33" s="24"/>
      <c r="M33" s="24"/>
      <c r="N33" s="80"/>
      <c r="O33" s="80"/>
      <c r="P33" s="24"/>
      <c r="Q33" s="24"/>
      <c r="R33" s="24"/>
      <c r="S33" s="24"/>
      <c r="T33" s="24"/>
      <c r="U33" s="24"/>
      <c r="V33" s="24"/>
      <c r="W33" s="109"/>
      <c r="X33" s="24"/>
      <c r="Y33" s="91"/>
      <c r="Z33" s="91"/>
      <c r="AA33" s="91"/>
      <c r="AB33" s="91"/>
      <c r="AC33" s="91"/>
      <c r="AD33" s="91"/>
    </row>
    <row r="34" spans="1:30" x14ac:dyDescent="0.25">
      <c r="A34" s="9"/>
      <c r="B34" s="109"/>
      <c r="C34" s="46"/>
      <c r="D34" s="109"/>
      <c r="E34" s="109"/>
      <c r="F34" s="24"/>
      <c r="G34" s="46"/>
      <c r="H34" s="49"/>
      <c r="I34" s="46"/>
      <c r="J34" s="24"/>
      <c r="K34" s="24"/>
      <c r="L34" s="24"/>
      <c r="M34" s="24"/>
      <c r="N34" s="80"/>
      <c r="O34" s="80"/>
      <c r="P34" s="24"/>
      <c r="Q34" s="24"/>
      <c r="R34" s="24"/>
      <c r="S34" s="24"/>
      <c r="T34" s="24"/>
      <c r="U34" s="24"/>
      <c r="V34" s="24"/>
      <c r="W34" s="109"/>
      <c r="X34" s="24"/>
      <c r="Y34" s="91"/>
      <c r="Z34" s="91"/>
      <c r="AA34" s="91"/>
      <c r="AB34" s="91"/>
      <c r="AC34" s="91"/>
      <c r="AD34" s="91"/>
    </row>
    <row r="35" spans="1:30" x14ac:dyDescent="0.25">
      <c r="A35" s="9"/>
      <c r="B35" s="109"/>
      <c r="C35" s="46"/>
      <c r="D35" s="109"/>
      <c r="E35" s="109"/>
      <c r="F35" s="24"/>
      <c r="G35" s="46"/>
      <c r="H35" s="49"/>
      <c r="I35" s="46"/>
      <c r="J35" s="24"/>
      <c r="K35" s="24"/>
      <c r="L35" s="24"/>
      <c r="M35" s="24"/>
      <c r="N35" s="80"/>
      <c r="O35" s="80"/>
      <c r="P35" s="24"/>
      <c r="Q35" s="24"/>
      <c r="R35" s="24"/>
      <c r="S35" s="24"/>
      <c r="T35" s="24"/>
      <c r="U35" s="24"/>
      <c r="V35" s="24"/>
      <c r="W35" s="109"/>
      <c r="X35" s="24"/>
      <c r="Y35" s="91"/>
      <c r="Z35" s="91"/>
      <c r="AA35" s="91"/>
      <c r="AB35" s="91"/>
      <c r="AC35" s="91"/>
      <c r="AD3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2018-11-20T10:52:58Z</dcterms:modified>
</cp:coreProperties>
</file>