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1" i="2" l="1"/>
  <c r="O25" i="2"/>
  <c r="N25" i="2"/>
  <c r="M25" i="2"/>
  <c r="L25" i="2"/>
  <c r="AA21" i="2"/>
  <c r="AB21" i="2"/>
  <c r="AC21" i="2"/>
  <c r="AD21" i="2"/>
  <c r="AE21" i="2"/>
  <c r="AF21" i="2" s="1"/>
  <c r="AG21" i="2"/>
  <c r="AM21" i="2"/>
  <c r="AN21" i="2"/>
  <c r="AO21" i="2"/>
  <c r="AP21" i="2"/>
  <c r="H26" i="2" s="1"/>
  <c r="AQ21" i="2"/>
  <c r="AR21" i="2" s="1"/>
  <c r="AS21" i="2"/>
  <c r="K26" i="2" s="1"/>
  <c r="E25" i="2"/>
  <c r="E26" i="2"/>
  <c r="F26" i="2"/>
  <c r="W21" i="2"/>
  <c r="V21" i="2" s="1"/>
  <c r="U21" i="2"/>
  <c r="T21" i="2"/>
  <c r="S21" i="2"/>
  <c r="R21" i="2"/>
  <c r="Q21" i="2"/>
  <c r="K21" i="2"/>
  <c r="K25" i="2" s="1"/>
  <c r="J25" i="2" s="1"/>
  <c r="I21" i="2"/>
  <c r="I25" i="2" s="1"/>
  <c r="H21" i="2"/>
  <c r="H25" i="2" s="1"/>
  <c r="G21" i="2"/>
  <c r="G25" i="2" s="1"/>
  <c r="F21" i="2"/>
  <c r="F25" i="2" s="1"/>
  <c r="E21" i="2"/>
  <c r="K27" i="2" l="1"/>
  <c r="G26" i="2"/>
  <c r="L26" i="2" s="1"/>
  <c r="H27" i="2"/>
  <c r="E27" i="2"/>
  <c r="F27" i="2"/>
  <c r="M26" i="2"/>
  <c r="G27" i="2"/>
  <c r="I26" i="2"/>
  <c r="I27" i="2" s="1"/>
  <c r="N26" i="2" l="1"/>
  <c r="N27" i="2"/>
  <c r="M27" i="2"/>
  <c r="L27" i="2"/>
  <c r="O27" i="2"/>
  <c r="J27" i="2"/>
  <c r="J26" i="2"/>
  <c r="O26" i="2"/>
</calcChain>
</file>

<file path=xl/sharedStrings.xml><?xml version="1.0" encoding="utf-8"?>
<sst xmlns="http://schemas.openxmlformats.org/spreadsheetml/2006/main" count="117" uniqueCount="40">
  <si>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</si>
  <si>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</si>
  <si>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</si>
  <si>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</si>
  <si>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</si>
  <si>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</si>
  <si>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</si>
  <si>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</si>
  <si>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</si>
  <si>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</si>
  <si>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</si>
  <si>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</si>
  <si>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</si>
  <si>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</si>
  <si>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</si>
  <si>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13.</t>
  </si>
  <si>
    <t>VäVi</t>
  </si>
  <si>
    <t>1.</t>
  </si>
  <si>
    <t>12.</t>
  </si>
  <si>
    <t>VM</t>
  </si>
  <si>
    <t>Jaakko Mansikkamäki</t>
  </si>
  <si>
    <t>4.</t>
  </si>
  <si>
    <t>2.</t>
  </si>
  <si>
    <t>3.</t>
  </si>
  <si>
    <t>5.</t>
  </si>
  <si>
    <t>6.11.1977   Jyväskylä</t>
  </si>
  <si>
    <t>VäVi = Vähänkyrön Viesti  (1938),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</si>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</sst>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20</v>
      </c>
      <c r="C1" s="2"/>
      <c r="D1" s="3"/>
      <c r="E1" s="3"/>
      <c r="F1" s="4" t="s">
        <v>25</v>
      </c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1999</v>
      </c>
      <c r="C4" s="23" t="s">
        <v>15</v>
      </c>
      <c r="D4" s="44" t="s">
        <v>16</v>
      </c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/>
      <c r="Y4" s="23"/>
      <c r="Z4" s="44"/>
      <c r="AA4" s="22"/>
      <c r="AB4" s="22"/>
      <c r="AC4" s="22"/>
      <c r="AD4" s="35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2000</v>
      </c>
      <c r="C5" s="23" t="s">
        <v>18</v>
      </c>
      <c r="D5" s="44" t="s">
        <v>16</v>
      </c>
      <c r="E5" s="22">
        <v>23</v>
      </c>
      <c r="F5" s="22">
        <v>0</v>
      </c>
      <c r="G5" s="22">
        <v>0</v>
      </c>
      <c r="H5" s="35">
        <v>11</v>
      </c>
      <c r="I5" s="22">
        <v>41</v>
      </c>
      <c r="J5" s="45">
        <v>0.42268041237113402</v>
      </c>
      <c r="K5" s="21">
        <v>97</v>
      </c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/>
      <c r="Y5" s="23"/>
      <c r="Z5" s="44"/>
      <c r="AA5" s="22"/>
      <c r="AB5" s="22"/>
      <c r="AC5" s="22"/>
      <c r="AD5" s="35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4"/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2001</v>
      </c>
      <c r="Y6" s="22" t="s">
        <v>17</v>
      </c>
      <c r="Z6" s="44" t="s">
        <v>16</v>
      </c>
      <c r="AA6" s="22">
        <v>18</v>
      </c>
      <c r="AB6" s="22">
        <v>0</v>
      </c>
      <c r="AC6" s="22">
        <v>2</v>
      </c>
      <c r="AD6" s="22">
        <v>49</v>
      </c>
      <c r="AE6" s="22">
        <v>85</v>
      </c>
      <c r="AF6" s="29">
        <v>0.62039999999999995</v>
      </c>
      <c r="AG6" s="68">
        <v>137</v>
      </c>
      <c r="AH6" s="13"/>
      <c r="AI6" s="22" t="s">
        <v>17</v>
      </c>
      <c r="AJ6" s="13" t="s">
        <v>37</v>
      </c>
      <c r="AK6" s="13"/>
      <c r="AL6" s="18"/>
      <c r="AM6" s="22">
        <v>12</v>
      </c>
      <c r="AN6" s="22">
        <v>0</v>
      </c>
      <c r="AO6" s="22">
        <v>1</v>
      </c>
      <c r="AP6" s="22">
        <v>18</v>
      </c>
      <c r="AQ6" s="22">
        <v>54</v>
      </c>
      <c r="AR6" s="48">
        <v>0.5454</v>
      </c>
      <c r="AS6" s="1">
        <v>99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4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2002</v>
      </c>
      <c r="Y7" s="22" t="s">
        <v>22</v>
      </c>
      <c r="Z7" s="44" t="s">
        <v>16</v>
      </c>
      <c r="AA7" s="22">
        <v>18</v>
      </c>
      <c r="AB7" s="22">
        <v>1</v>
      </c>
      <c r="AC7" s="22">
        <v>1</v>
      </c>
      <c r="AD7" s="22">
        <v>58</v>
      </c>
      <c r="AE7" s="22">
        <v>112</v>
      </c>
      <c r="AF7" s="29">
        <v>0.71789999999999998</v>
      </c>
      <c r="AG7" s="68">
        <v>156</v>
      </c>
      <c r="AH7" s="13"/>
      <c r="AI7" s="22" t="s">
        <v>17</v>
      </c>
      <c r="AJ7" s="13" t="s">
        <v>21</v>
      </c>
      <c r="AK7" s="13" t="s">
        <v>24</v>
      </c>
      <c r="AL7" s="18"/>
      <c r="AM7" s="22">
        <v>4</v>
      </c>
      <c r="AN7" s="22">
        <v>0</v>
      </c>
      <c r="AO7" s="22">
        <v>0</v>
      </c>
      <c r="AP7" s="22">
        <v>10</v>
      </c>
      <c r="AQ7" s="22">
        <v>22</v>
      </c>
      <c r="AR7" s="48">
        <v>0.62849999999999995</v>
      </c>
      <c r="AS7" s="1">
        <v>35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4"/>
      <c r="E8" s="22"/>
      <c r="F8" s="22"/>
      <c r="G8" s="22"/>
      <c r="H8" s="35"/>
      <c r="I8" s="22"/>
      <c r="J8" s="45"/>
      <c r="K8" s="21"/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>
        <v>2003</v>
      </c>
      <c r="Y8" s="22" t="s">
        <v>21</v>
      </c>
      <c r="Z8" s="44" t="s">
        <v>16</v>
      </c>
      <c r="AA8" s="22">
        <v>13</v>
      </c>
      <c r="AB8" s="22">
        <v>0</v>
      </c>
      <c r="AC8" s="22">
        <v>2</v>
      </c>
      <c r="AD8" s="22">
        <v>21</v>
      </c>
      <c r="AE8" s="22">
        <v>68</v>
      </c>
      <c r="AF8" s="29">
        <v>0.74719999999999998</v>
      </c>
      <c r="AG8" s="68">
        <v>91</v>
      </c>
      <c r="AH8" s="13"/>
      <c r="AI8" s="13"/>
      <c r="AJ8" s="13"/>
      <c r="AK8" s="13"/>
      <c r="AL8" s="18"/>
      <c r="AM8" s="22">
        <v>2</v>
      </c>
      <c r="AN8" s="22">
        <v>0</v>
      </c>
      <c r="AO8" s="22">
        <v>0</v>
      </c>
      <c r="AP8" s="22">
        <v>2</v>
      </c>
      <c r="AQ8" s="22">
        <v>8</v>
      </c>
      <c r="AR8" s="48">
        <v>0.61529999999999996</v>
      </c>
      <c r="AS8" s="1">
        <v>13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2004</v>
      </c>
      <c r="C9" s="23" t="s">
        <v>15</v>
      </c>
      <c r="D9" s="44" t="s">
        <v>19</v>
      </c>
      <c r="E9" s="22">
        <v>22</v>
      </c>
      <c r="F9" s="22">
        <v>0</v>
      </c>
      <c r="G9" s="22">
        <v>0</v>
      </c>
      <c r="H9" s="35">
        <v>14</v>
      </c>
      <c r="I9" s="22">
        <v>64</v>
      </c>
      <c r="J9" s="45">
        <v>0.5663716814159292</v>
      </c>
      <c r="K9" s="21">
        <v>113</v>
      </c>
      <c r="L9" s="46"/>
      <c r="M9" s="13"/>
      <c r="N9" s="13"/>
      <c r="O9" s="13"/>
      <c r="P9" s="18"/>
      <c r="Q9" s="22">
        <v>2</v>
      </c>
      <c r="R9" s="22">
        <v>0</v>
      </c>
      <c r="S9" s="35">
        <v>0</v>
      </c>
      <c r="T9" s="22">
        <v>0</v>
      </c>
      <c r="U9" s="22">
        <v>2</v>
      </c>
      <c r="V9" s="47">
        <v>0.33300000000000002</v>
      </c>
      <c r="W9" s="21">
        <v>6</v>
      </c>
      <c r="X9" s="22"/>
      <c r="Y9" s="22"/>
      <c r="Z9" s="44"/>
      <c r="AA9" s="22"/>
      <c r="AB9" s="22"/>
      <c r="AC9" s="22"/>
      <c r="AD9" s="22"/>
      <c r="AE9" s="22"/>
      <c r="AF9" s="29"/>
      <c r="AG9" s="68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2005</v>
      </c>
      <c r="C10" s="22"/>
      <c r="D10" s="44" t="s">
        <v>16</v>
      </c>
      <c r="E10" s="22"/>
      <c r="F10" s="22"/>
      <c r="G10" s="22"/>
      <c r="H10" s="35"/>
      <c r="I10" s="22"/>
      <c r="J10" s="45"/>
      <c r="K10" s="21"/>
      <c r="L10" s="46"/>
      <c r="M10" s="13"/>
      <c r="N10" s="13"/>
      <c r="O10" s="13"/>
      <c r="P10" s="18"/>
      <c r="Q10" s="22">
        <v>2</v>
      </c>
      <c r="R10" s="22">
        <v>0</v>
      </c>
      <c r="S10" s="35">
        <v>0</v>
      </c>
      <c r="T10" s="22">
        <v>2</v>
      </c>
      <c r="U10" s="22">
        <v>7</v>
      </c>
      <c r="V10" s="47">
        <v>0.53800000000000003</v>
      </c>
      <c r="W10" s="21">
        <v>13</v>
      </c>
      <c r="X10" s="22">
        <v>2005</v>
      </c>
      <c r="Y10" s="22" t="s">
        <v>17</v>
      </c>
      <c r="Z10" s="44" t="s">
        <v>16</v>
      </c>
      <c r="AA10" s="22">
        <v>18</v>
      </c>
      <c r="AB10" s="22">
        <v>2</v>
      </c>
      <c r="AC10" s="22">
        <v>5</v>
      </c>
      <c r="AD10" s="22">
        <v>48</v>
      </c>
      <c r="AE10" s="22">
        <v>101</v>
      </c>
      <c r="AF10" s="29">
        <v>0.75370000000000004</v>
      </c>
      <c r="AG10" s="68">
        <v>134</v>
      </c>
      <c r="AH10" s="13"/>
      <c r="AI10" s="22" t="s">
        <v>17</v>
      </c>
      <c r="AJ10" s="13" t="s">
        <v>38</v>
      </c>
      <c r="AK10" s="13" t="s">
        <v>21</v>
      </c>
      <c r="AL10" s="18"/>
      <c r="AM10" s="22">
        <v>4</v>
      </c>
      <c r="AN10" s="22">
        <v>0</v>
      </c>
      <c r="AO10" s="22">
        <v>0</v>
      </c>
      <c r="AP10" s="22">
        <v>7</v>
      </c>
      <c r="AQ10" s="22">
        <v>15</v>
      </c>
      <c r="AR10" s="48">
        <v>0.53569999999999995</v>
      </c>
      <c r="AS10" s="1">
        <v>28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4"/>
      <c r="E11" s="22"/>
      <c r="F11" s="22"/>
      <c r="G11" s="22"/>
      <c r="H11" s="35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5"/>
      <c r="T11" s="22"/>
      <c r="U11" s="22"/>
      <c r="V11" s="47"/>
      <c r="W11" s="21"/>
      <c r="X11" s="22">
        <v>2006</v>
      </c>
      <c r="Y11" s="22" t="s">
        <v>21</v>
      </c>
      <c r="Z11" s="44" t="s">
        <v>16</v>
      </c>
      <c r="AA11" s="22">
        <v>15</v>
      </c>
      <c r="AB11" s="22">
        <v>3</v>
      </c>
      <c r="AC11" s="22">
        <v>4</v>
      </c>
      <c r="AD11" s="22">
        <v>32</v>
      </c>
      <c r="AE11" s="22">
        <v>82</v>
      </c>
      <c r="AF11" s="29">
        <v>0.69489999999999996</v>
      </c>
      <c r="AG11" s="68">
        <v>118</v>
      </c>
      <c r="AH11" s="13"/>
      <c r="AI11" s="13" t="s">
        <v>37</v>
      </c>
      <c r="AJ11" s="13"/>
      <c r="AK11" s="13"/>
      <c r="AL11" s="18"/>
      <c r="AM11" s="22">
        <v>2</v>
      </c>
      <c r="AN11" s="22">
        <v>0</v>
      </c>
      <c r="AO11" s="22">
        <v>0</v>
      </c>
      <c r="AP11" s="22">
        <v>5</v>
      </c>
      <c r="AQ11" s="22">
        <v>13</v>
      </c>
      <c r="AR11" s="48">
        <v>0.76470000000000005</v>
      </c>
      <c r="AS11" s="1">
        <v>17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4"/>
      <c r="E12" s="22"/>
      <c r="F12" s="22"/>
      <c r="G12" s="22"/>
      <c r="H12" s="35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>
        <v>2007</v>
      </c>
      <c r="Y12" s="22" t="s">
        <v>22</v>
      </c>
      <c r="Z12" s="44" t="s">
        <v>16</v>
      </c>
      <c r="AA12" s="22">
        <v>16</v>
      </c>
      <c r="AB12" s="22">
        <v>0</v>
      </c>
      <c r="AC12" s="22">
        <v>2</v>
      </c>
      <c r="AD12" s="22">
        <v>33</v>
      </c>
      <c r="AE12" s="22">
        <v>73</v>
      </c>
      <c r="AF12" s="29">
        <v>0.60329999999999995</v>
      </c>
      <c r="AG12" s="68">
        <v>121</v>
      </c>
      <c r="AH12" s="13"/>
      <c r="AI12" s="22" t="s">
        <v>22</v>
      </c>
      <c r="AJ12" s="13"/>
      <c r="AK12" s="13"/>
      <c r="AL12" s="18"/>
      <c r="AM12" s="22">
        <v>6</v>
      </c>
      <c r="AN12" s="22">
        <v>0</v>
      </c>
      <c r="AO12" s="22">
        <v>1</v>
      </c>
      <c r="AP12" s="22">
        <v>8</v>
      </c>
      <c r="AQ12" s="22">
        <v>29</v>
      </c>
      <c r="AR12" s="48">
        <v>0.7631</v>
      </c>
      <c r="AS12" s="1">
        <v>38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4"/>
      <c r="E13" s="22"/>
      <c r="F13" s="22"/>
      <c r="G13" s="22"/>
      <c r="H13" s="35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5"/>
      <c r="T13" s="22"/>
      <c r="U13" s="22"/>
      <c r="V13" s="47"/>
      <c r="W13" s="21"/>
      <c r="X13" s="22">
        <v>2008</v>
      </c>
      <c r="Y13" s="22" t="s">
        <v>17</v>
      </c>
      <c r="Z13" s="44" t="s">
        <v>16</v>
      </c>
      <c r="AA13" s="22">
        <v>16</v>
      </c>
      <c r="AB13" s="22">
        <v>1</v>
      </c>
      <c r="AC13" s="22">
        <v>4</v>
      </c>
      <c r="AD13" s="22">
        <v>32</v>
      </c>
      <c r="AE13" s="22">
        <v>84</v>
      </c>
      <c r="AF13" s="29">
        <v>0.68289999999999995</v>
      </c>
      <c r="AG13" s="68">
        <v>123</v>
      </c>
      <c r="AH13" s="13"/>
      <c r="AI13" s="22" t="s">
        <v>22</v>
      </c>
      <c r="AJ13" s="13" t="s">
        <v>24</v>
      </c>
      <c r="AK13" s="13" t="s">
        <v>37</v>
      </c>
      <c r="AL13" s="18"/>
      <c r="AM13" s="22">
        <v>6</v>
      </c>
      <c r="AN13" s="22">
        <v>0</v>
      </c>
      <c r="AO13" s="22">
        <v>1</v>
      </c>
      <c r="AP13" s="22">
        <v>12</v>
      </c>
      <c r="AQ13" s="22">
        <v>33</v>
      </c>
      <c r="AR13" s="48">
        <v>0.6875</v>
      </c>
      <c r="AS13" s="1">
        <v>48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44"/>
      <c r="E14" s="22"/>
      <c r="F14" s="22"/>
      <c r="G14" s="22"/>
      <c r="H14" s="35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5"/>
      <c r="T14" s="22"/>
      <c r="U14" s="22"/>
      <c r="V14" s="47"/>
      <c r="W14" s="21"/>
      <c r="X14" s="22">
        <v>2009</v>
      </c>
      <c r="Y14" s="22" t="s">
        <v>22</v>
      </c>
      <c r="Z14" s="44" t="s">
        <v>16</v>
      </c>
      <c r="AA14" s="22">
        <v>18</v>
      </c>
      <c r="AB14" s="22">
        <v>0</v>
      </c>
      <c r="AC14" s="22">
        <v>1</v>
      </c>
      <c r="AD14" s="22">
        <v>32</v>
      </c>
      <c r="AE14" s="22">
        <v>83</v>
      </c>
      <c r="AF14" s="29">
        <v>0.63349999999999995</v>
      </c>
      <c r="AG14" s="68">
        <v>131</v>
      </c>
      <c r="AH14" s="13"/>
      <c r="AI14" s="13" t="s">
        <v>39</v>
      </c>
      <c r="AJ14" s="13"/>
      <c r="AK14" s="13"/>
      <c r="AL14" s="18"/>
      <c r="AM14" s="22">
        <v>4</v>
      </c>
      <c r="AN14" s="22">
        <v>0</v>
      </c>
      <c r="AO14" s="22">
        <v>2</v>
      </c>
      <c r="AP14" s="22">
        <v>11</v>
      </c>
      <c r="AQ14" s="22">
        <v>17</v>
      </c>
      <c r="AR14" s="48">
        <v>0.54830000000000001</v>
      </c>
      <c r="AS14" s="1">
        <v>31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4"/>
      <c r="E15" s="22"/>
      <c r="F15" s="22"/>
      <c r="G15" s="22"/>
      <c r="H15" s="35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5"/>
      <c r="T15" s="22"/>
      <c r="U15" s="22"/>
      <c r="V15" s="47"/>
      <c r="W15" s="21"/>
      <c r="X15" s="22">
        <v>2010</v>
      </c>
      <c r="Y15" s="22" t="s">
        <v>23</v>
      </c>
      <c r="Z15" s="44" t="s">
        <v>16</v>
      </c>
      <c r="AA15" s="22">
        <v>17</v>
      </c>
      <c r="AB15" s="22">
        <v>0</v>
      </c>
      <c r="AC15" s="22">
        <v>4</v>
      </c>
      <c r="AD15" s="22">
        <v>22</v>
      </c>
      <c r="AE15" s="22">
        <v>55</v>
      </c>
      <c r="AF15" s="29">
        <v>0.63949999999999996</v>
      </c>
      <c r="AG15" s="68">
        <v>86</v>
      </c>
      <c r="AH15" s="13"/>
      <c r="AI15" s="13"/>
      <c r="AJ15" s="13"/>
      <c r="AK15" s="13"/>
      <c r="AL15" s="18"/>
      <c r="AM15" s="22">
        <v>2</v>
      </c>
      <c r="AN15" s="22">
        <v>0</v>
      </c>
      <c r="AO15" s="22">
        <v>0</v>
      </c>
      <c r="AP15" s="22">
        <v>1</v>
      </c>
      <c r="AQ15" s="22">
        <v>4</v>
      </c>
      <c r="AR15" s="48">
        <v>0.66659999999999997</v>
      </c>
      <c r="AS15" s="1">
        <v>6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44"/>
      <c r="E16" s="22"/>
      <c r="F16" s="22"/>
      <c r="G16" s="22"/>
      <c r="H16" s="35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5"/>
      <c r="T16" s="22"/>
      <c r="U16" s="22"/>
      <c r="V16" s="47"/>
      <c r="W16" s="21"/>
      <c r="X16" s="22">
        <v>2011</v>
      </c>
      <c r="Y16" s="22" t="s">
        <v>23</v>
      </c>
      <c r="Z16" s="44" t="s">
        <v>16</v>
      </c>
      <c r="AA16" s="22">
        <v>14</v>
      </c>
      <c r="AB16" s="22">
        <v>0</v>
      </c>
      <c r="AC16" s="22">
        <v>3</v>
      </c>
      <c r="AD16" s="22">
        <v>12</v>
      </c>
      <c r="AE16" s="22">
        <v>31</v>
      </c>
      <c r="AF16" s="29">
        <v>0.48430000000000001</v>
      </c>
      <c r="AG16" s="68">
        <v>64</v>
      </c>
      <c r="AH16" s="13"/>
      <c r="AI16" s="13"/>
      <c r="AJ16" s="13"/>
      <c r="AK16" s="13"/>
      <c r="AL16" s="18"/>
      <c r="AM16" s="22">
        <v>2</v>
      </c>
      <c r="AN16" s="22">
        <v>0</v>
      </c>
      <c r="AO16" s="22">
        <v>0</v>
      </c>
      <c r="AP16" s="22">
        <v>1</v>
      </c>
      <c r="AQ16" s="22">
        <v>5</v>
      </c>
      <c r="AR16" s="48">
        <v>0.625</v>
      </c>
      <c r="AS16" s="1">
        <v>8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3"/>
      <c r="D17" s="44"/>
      <c r="E17" s="22"/>
      <c r="F17" s="22"/>
      <c r="G17" s="22"/>
      <c r="H17" s="35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5"/>
      <c r="T17" s="22"/>
      <c r="U17" s="22"/>
      <c r="V17" s="47"/>
      <c r="W17" s="21"/>
      <c r="X17" s="22">
        <v>2012</v>
      </c>
      <c r="Y17" s="22" t="s">
        <v>24</v>
      </c>
      <c r="Z17" s="44" t="s">
        <v>16</v>
      </c>
      <c r="AA17" s="22">
        <v>16</v>
      </c>
      <c r="AB17" s="22">
        <v>0</v>
      </c>
      <c r="AC17" s="22">
        <v>3</v>
      </c>
      <c r="AD17" s="22">
        <v>14</v>
      </c>
      <c r="AE17" s="22">
        <v>53</v>
      </c>
      <c r="AF17" s="29">
        <v>0.56379999999999997</v>
      </c>
      <c r="AG17" s="68">
        <v>94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23"/>
      <c r="D18" s="44"/>
      <c r="E18" s="22"/>
      <c r="F18" s="22"/>
      <c r="G18" s="22"/>
      <c r="H18" s="35"/>
      <c r="I18" s="22"/>
      <c r="J18" s="45"/>
      <c r="K18" s="21"/>
      <c r="L18" s="46"/>
      <c r="M18" s="13"/>
      <c r="N18" s="13"/>
      <c r="O18" s="13"/>
      <c r="P18" s="18"/>
      <c r="Q18" s="22"/>
      <c r="R18" s="22"/>
      <c r="S18" s="35"/>
      <c r="T18" s="22"/>
      <c r="U18" s="22"/>
      <c r="V18" s="47"/>
      <c r="W18" s="21"/>
      <c r="X18" s="22">
        <v>2013</v>
      </c>
      <c r="Y18" s="22" t="s">
        <v>23</v>
      </c>
      <c r="Z18" s="44" t="s">
        <v>16</v>
      </c>
      <c r="AA18" s="22">
        <v>19</v>
      </c>
      <c r="AB18" s="22">
        <v>0</v>
      </c>
      <c r="AC18" s="22">
        <v>12</v>
      </c>
      <c r="AD18" s="22">
        <v>15</v>
      </c>
      <c r="AE18" s="22">
        <v>74</v>
      </c>
      <c r="AF18" s="29">
        <v>0.62709999999999999</v>
      </c>
      <c r="AG18" s="68">
        <v>118</v>
      </c>
      <c r="AH18" s="13"/>
      <c r="AI18" s="13"/>
      <c r="AJ18" s="13"/>
      <c r="AK18" s="13"/>
      <c r="AL18" s="18"/>
      <c r="AM18" s="22">
        <v>2</v>
      </c>
      <c r="AN18" s="22">
        <v>0</v>
      </c>
      <c r="AO18" s="22">
        <v>1</v>
      </c>
      <c r="AP18" s="22">
        <v>0</v>
      </c>
      <c r="AQ18" s="22">
        <v>3</v>
      </c>
      <c r="AR18" s="48">
        <v>0.25</v>
      </c>
      <c r="AS18" s="1">
        <v>12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23"/>
      <c r="D19" s="44"/>
      <c r="E19" s="22"/>
      <c r="F19" s="22"/>
      <c r="G19" s="22"/>
      <c r="H19" s="35"/>
      <c r="I19" s="22"/>
      <c r="J19" s="45"/>
      <c r="K19" s="21"/>
      <c r="L19" s="46"/>
      <c r="M19" s="13"/>
      <c r="N19" s="13"/>
      <c r="O19" s="13"/>
      <c r="P19" s="18"/>
      <c r="Q19" s="22"/>
      <c r="R19" s="22"/>
      <c r="S19" s="35"/>
      <c r="T19" s="22"/>
      <c r="U19" s="22"/>
      <c r="V19" s="47"/>
      <c r="W19" s="21"/>
      <c r="X19" s="22">
        <v>2014</v>
      </c>
      <c r="Y19" s="22" t="s">
        <v>22</v>
      </c>
      <c r="Z19" s="44" t="s">
        <v>16</v>
      </c>
      <c r="AA19" s="22">
        <v>16</v>
      </c>
      <c r="AB19" s="22">
        <v>0</v>
      </c>
      <c r="AC19" s="22">
        <v>5</v>
      </c>
      <c r="AD19" s="22">
        <v>16</v>
      </c>
      <c r="AE19" s="22">
        <v>62</v>
      </c>
      <c r="AF19" s="29">
        <v>0.57940000000000003</v>
      </c>
      <c r="AG19" s="68">
        <v>107</v>
      </c>
      <c r="AH19" s="13"/>
      <c r="AI19" s="13"/>
      <c r="AJ19" s="13"/>
      <c r="AK19" s="13"/>
      <c r="AL19" s="18"/>
      <c r="AM19" s="22">
        <v>5</v>
      </c>
      <c r="AN19" s="22">
        <v>0</v>
      </c>
      <c r="AO19" s="22">
        <v>2</v>
      </c>
      <c r="AP19" s="22">
        <v>2</v>
      </c>
      <c r="AQ19" s="22">
        <v>23</v>
      </c>
      <c r="AR19" s="48">
        <v>0.5897</v>
      </c>
      <c r="AS19" s="1">
        <v>39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23"/>
      <c r="D20" s="44"/>
      <c r="E20" s="22"/>
      <c r="F20" s="22"/>
      <c r="G20" s="22"/>
      <c r="H20" s="35"/>
      <c r="I20" s="22"/>
      <c r="J20" s="45"/>
      <c r="K20" s="21"/>
      <c r="L20" s="46"/>
      <c r="M20" s="13"/>
      <c r="N20" s="13"/>
      <c r="O20" s="13"/>
      <c r="P20" s="18"/>
      <c r="Q20" s="22"/>
      <c r="R20" s="22"/>
      <c r="S20" s="35"/>
      <c r="T20" s="22"/>
      <c r="U20" s="22"/>
      <c r="V20" s="47"/>
      <c r="W20" s="21"/>
      <c r="X20" s="22">
        <v>2015</v>
      </c>
      <c r="Y20" s="22" t="s">
        <v>23</v>
      </c>
      <c r="Z20" s="44" t="s">
        <v>16</v>
      </c>
      <c r="AA20" s="22">
        <v>1</v>
      </c>
      <c r="AB20" s="22">
        <v>0</v>
      </c>
      <c r="AC20" s="22">
        <v>1</v>
      </c>
      <c r="AD20" s="22">
        <v>0</v>
      </c>
      <c r="AE20" s="22">
        <v>5</v>
      </c>
      <c r="AF20" s="29">
        <v>0.71419999999999995</v>
      </c>
      <c r="AG20" s="68">
        <v>7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8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36" t="s">
        <v>32</v>
      </c>
      <c r="C21" s="49"/>
      <c r="D21" s="50"/>
      <c r="E21" s="51">
        <f>SUM(E4:E20)</f>
        <v>45</v>
      </c>
      <c r="F21" s="51">
        <f>SUM(F4:F20)</f>
        <v>0</v>
      </c>
      <c r="G21" s="51">
        <f>SUM(G4:G20)</f>
        <v>0</v>
      </c>
      <c r="H21" s="51">
        <f>SUM(H4:H20)</f>
        <v>25</v>
      </c>
      <c r="I21" s="51">
        <f>SUM(I4:I20)</f>
        <v>105</v>
      </c>
      <c r="J21" s="52">
        <f>PRODUCT(I21/K21)</f>
        <v>0.5</v>
      </c>
      <c r="K21" s="37">
        <f>SUM(K4:K20)</f>
        <v>210</v>
      </c>
      <c r="L21" s="17"/>
      <c r="M21" s="15"/>
      <c r="N21" s="53"/>
      <c r="O21" s="54"/>
      <c r="P21" s="18"/>
      <c r="Q21" s="51">
        <f>SUM(Q4:Q20)</f>
        <v>4</v>
      </c>
      <c r="R21" s="51">
        <f>SUM(R4:R20)</f>
        <v>0</v>
      </c>
      <c r="S21" s="51">
        <f>SUM(S4:S20)</f>
        <v>0</v>
      </c>
      <c r="T21" s="51">
        <f>SUM(T4:T20)</f>
        <v>2</v>
      </c>
      <c r="U21" s="51">
        <f>SUM(U4:U20)</f>
        <v>9</v>
      </c>
      <c r="V21" s="52">
        <f>PRODUCT(U21/W21)</f>
        <v>0.47368421052631576</v>
      </c>
      <c r="W21" s="37">
        <f>SUM(W4:W20)</f>
        <v>19</v>
      </c>
      <c r="X21" s="11" t="s">
        <v>32</v>
      </c>
      <c r="Y21" s="12"/>
      <c r="Z21" s="10"/>
      <c r="AA21" s="51">
        <f>SUM(AA4:AA20)</f>
        <v>215</v>
      </c>
      <c r="AB21" s="51">
        <f>SUM(AB4:AB20)</f>
        <v>7</v>
      </c>
      <c r="AC21" s="51">
        <f>SUM(AC4:AC20)</f>
        <v>49</v>
      </c>
      <c r="AD21" s="51">
        <f>SUM(AD4:AD20)</f>
        <v>384</v>
      </c>
      <c r="AE21" s="51">
        <f>SUM(AE4:AE20)</f>
        <v>968</v>
      </c>
      <c r="AF21" s="52">
        <f>PRODUCT(AE21/AG21)</f>
        <v>0.65097511768661731</v>
      </c>
      <c r="AG21" s="37">
        <f>SUM(AG4:AG20)</f>
        <v>1487</v>
      </c>
      <c r="AH21" s="17"/>
      <c r="AI21" s="15"/>
      <c r="AJ21" s="53"/>
      <c r="AK21" s="54"/>
      <c r="AL21" s="18"/>
      <c r="AM21" s="51">
        <f>SUM(AM4:AM20)</f>
        <v>51</v>
      </c>
      <c r="AN21" s="51">
        <f>SUM(AN4:AN20)</f>
        <v>0</v>
      </c>
      <c r="AO21" s="51">
        <f>SUM(AO4:AO20)</f>
        <v>8</v>
      </c>
      <c r="AP21" s="51">
        <f>SUM(AP4:AP20)</f>
        <v>77</v>
      </c>
      <c r="AQ21" s="51">
        <f>SUM(AQ4:AQ20)</f>
        <v>226</v>
      </c>
      <c r="AR21" s="52">
        <f>PRODUCT(AQ21/AS21)</f>
        <v>0.60427807486631013</v>
      </c>
      <c r="AS21" s="43">
        <f>SUM(AS4:AS20)</f>
        <v>374</v>
      </c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5"/>
      <c r="K22" s="21"/>
      <c r="L22" s="18"/>
      <c r="M22" s="18"/>
      <c r="N22" s="18"/>
      <c r="O22" s="18"/>
      <c r="P22" s="24"/>
      <c r="Q22" s="24"/>
      <c r="R22" s="26"/>
      <c r="S22" s="24"/>
      <c r="T22" s="24"/>
      <c r="U22" s="18"/>
      <c r="V22" s="18"/>
      <c r="W22" s="21"/>
      <c r="X22" s="24"/>
      <c r="Y22" s="24"/>
      <c r="Z22" s="24"/>
      <c r="AA22" s="24"/>
      <c r="AB22" s="24"/>
      <c r="AC22" s="24"/>
      <c r="AD22" s="24"/>
      <c r="AE22" s="24"/>
      <c r="AF22" s="25"/>
      <c r="AG22" s="21"/>
      <c r="AH22" s="18"/>
      <c r="AI22" s="18"/>
      <c r="AJ22" s="18"/>
      <c r="AK22" s="18"/>
      <c r="AL22" s="24"/>
      <c r="AM22" s="24"/>
      <c r="AN22" s="26"/>
      <c r="AO22" s="24"/>
      <c r="AP22" s="24"/>
      <c r="AQ22" s="18"/>
      <c r="AR22" s="18"/>
      <c r="AS22" s="2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55" t="s">
        <v>33</v>
      </c>
      <c r="C23" s="56"/>
      <c r="D23" s="57"/>
      <c r="E23" s="10" t="s">
        <v>2</v>
      </c>
      <c r="F23" s="13" t="s">
        <v>6</v>
      </c>
      <c r="G23" s="10" t="s">
        <v>4</v>
      </c>
      <c r="H23" s="13" t="s">
        <v>5</v>
      </c>
      <c r="I23" s="13" t="s">
        <v>8</v>
      </c>
      <c r="J23" s="13" t="s">
        <v>9</v>
      </c>
      <c r="K23" s="18"/>
      <c r="L23" s="13" t="s">
        <v>10</v>
      </c>
      <c r="M23" s="13" t="s">
        <v>11</v>
      </c>
      <c r="N23" s="13" t="s">
        <v>34</v>
      </c>
      <c r="O23" s="13" t="s">
        <v>35</v>
      </c>
      <c r="Q23" s="26"/>
      <c r="R23" s="26" t="s">
        <v>12</v>
      </c>
      <c r="S23" s="26"/>
      <c r="T23" s="24" t="s">
        <v>26</v>
      </c>
      <c r="U23" s="18"/>
      <c r="V23" s="21"/>
      <c r="W23" s="21"/>
      <c r="X23" s="58"/>
      <c r="Y23" s="58"/>
      <c r="Z23" s="58"/>
      <c r="AA23" s="58"/>
      <c r="AB23" s="58"/>
      <c r="AC23" s="26"/>
      <c r="AD23" s="26"/>
      <c r="AE23" s="26"/>
      <c r="AF23" s="24"/>
      <c r="AG23" s="24"/>
      <c r="AH23" s="24"/>
      <c r="AI23" s="24"/>
      <c r="AJ23" s="24"/>
      <c r="AK23" s="24"/>
      <c r="AM23" s="21"/>
      <c r="AN23" s="58"/>
      <c r="AO23" s="58"/>
      <c r="AP23" s="58"/>
      <c r="AQ23" s="58"/>
      <c r="AR23" s="58"/>
      <c r="AS23" s="58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7" t="s">
        <v>36</v>
      </c>
      <c r="C24" s="7"/>
      <c r="D24" s="28"/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60">
        <v>0</v>
      </c>
      <c r="K24" s="24">
        <v>0</v>
      </c>
      <c r="L24" s="61">
        <v>0</v>
      </c>
      <c r="M24" s="61">
        <v>0</v>
      </c>
      <c r="N24" s="61">
        <v>0</v>
      </c>
      <c r="O24" s="61">
        <v>0</v>
      </c>
      <c r="Q24" s="26"/>
      <c r="R24" s="26"/>
      <c r="S24" s="26"/>
      <c r="T24" s="24" t="s">
        <v>14</v>
      </c>
      <c r="U24" s="24"/>
      <c r="V24" s="24"/>
      <c r="W24" s="24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24"/>
      <c r="AM24" s="24"/>
      <c r="AN24" s="26"/>
      <c r="AO24" s="26"/>
      <c r="AP24" s="26"/>
      <c r="AQ24" s="26"/>
      <c r="AR24" s="26"/>
      <c r="AS24" s="26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2" t="s">
        <v>13</v>
      </c>
      <c r="C25" s="63"/>
      <c r="D25" s="64"/>
      <c r="E25" s="59">
        <f>PRODUCT(E21+Q21)</f>
        <v>49</v>
      </c>
      <c r="F25" s="59">
        <f>PRODUCT(F21+R21)</f>
        <v>0</v>
      </c>
      <c r="G25" s="59">
        <f>PRODUCT(G21+S21)</f>
        <v>0</v>
      </c>
      <c r="H25" s="59">
        <f>PRODUCT(H21+T21)</f>
        <v>27</v>
      </c>
      <c r="I25" s="59">
        <f>PRODUCT(I21+U21)</f>
        <v>114</v>
      </c>
      <c r="J25" s="60">
        <f>PRODUCT(I25/K25)</f>
        <v>0.49781659388646288</v>
      </c>
      <c r="K25" s="24">
        <f>PRODUCT(K21+W21)</f>
        <v>229</v>
      </c>
      <c r="L25" s="61">
        <f>PRODUCT((F25+G25)/E25)</f>
        <v>0</v>
      </c>
      <c r="M25" s="61">
        <f>PRODUCT(H25/E25)</f>
        <v>0.55102040816326525</v>
      </c>
      <c r="N25" s="61">
        <f>PRODUCT((F25+G25+H25)/E25)</f>
        <v>0.55102040816326525</v>
      </c>
      <c r="O25" s="61">
        <f>PRODUCT(I25/E25)</f>
        <v>2.3265306122448979</v>
      </c>
      <c r="Q25" s="26"/>
      <c r="R25" s="26"/>
      <c r="S25" s="26"/>
      <c r="T25" s="18"/>
      <c r="U25" s="24"/>
      <c r="V25" s="24"/>
      <c r="W25" s="24"/>
      <c r="X25" s="24"/>
      <c r="Y25" s="24"/>
      <c r="Z25" s="24"/>
      <c r="AA25" s="24"/>
      <c r="AB25" s="24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0" t="s">
        <v>29</v>
      </c>
      <c r="C26" s="19"/>
      <c r="D26" s="30"/>
      <c r="E26" s="59">
        <f>PRODUCT(AA21+AM21)</f>
        <v>266</v>
      </c>
      <c r="F26" s="59">
        <f>PRODUCT(AB21+AN21)</f>
        <v>7</v>
      </c>
      <c r="G26" s="59">
        <f>PRODUCT(AC21+AO21)</f>
        <v>57</v>
      </c>
      <c r="H26" s="59">
        <f>PRODUCT(AD21+AP21)</f>
        <v>461</v>
      </c>
      <c r="I26" s="59">
        <f>PRODUCT(AE21+AQ21)</f>
        <v>1194</v>
      </c>
      <c r="J26" s="60">
        <f>PRODUCT(I26/K26)</f>
        <v>0.64159054271896832</v>
      </c>
      <c r="K26" s="18">
        <f>PRODUCT(AG21+AS21)</f>
        <v>1861</v>
      </c>
      <c r="L26" s="61">
        <f>PRODUCT((F26+G26)/E26)</f>
        <v>0.24060150375939848</v>
      </c>
      <c r="M26" s="61">
        <f>PRODUCT(H26/E26)</f>
        <v>1.7330827067669172</v>
      </c>
      <c r="N26" s="61">
        <f>PRODUCT((F26+G26+H26)/E26)</f>
        <v>1.9736842105263157</v>
      </c>
      <c r="O26" s="61">
        <f>PRODUCT(I26/E26)</f>
        <v>4.488721804511278</v>
      </c>
      <c r="Q26" s="26"/>
      <c r="R26" s="26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18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5" t="s">
        <v>32</v>
      </c>
      <c r="C27" s="66"/>
      <c r="D27" s="67"/>
      <c r="E27" s="59">
        <f>SUM(E24:E26)</f>
        <v>315</v>
      </c>
      <c r="F27" s="59">
        <f t="shared" ref="F27:I27" si="0">SUM(F24:F26)</f>
        <v>7</v>
      </c>
      <c r="G27" s="59">
        <f t="shared" si="0"/>
        <v>57</v>
      </c>
      <c r="H27" s="59">
        <f t="shared" si="0"/>
        <v>488</v>
      </c>
      <c r="I27" s="59">
        <f t="shared" si="0"/>
        <v>1308</v>
      </c>
      <c r="J27" s="60">
        <f>PRODUCT(I27/K27)</f>
        <v>0.62583732057416264</v>
      </c>
      <c r="K27" s="24">
        <f>SUM(K24:K26)</f>
        <v>2090</v>
      </c>
      <c r="L27" s="61">
        <f>PRODUCT((F27+G27)/E27)</f>
        <v>0.20317460317460317</v>
      </c>
      <c r="M27" s="61">
        <f>PRODUCT(H27/E27)</f>
        <v>1.5492063492063493</v>
      </c>
      <c r="N27" s="61">
        <f>PRODUCT((F27+G27+H27)/E27)</f>
        <v>1.7523809523809524</v>
      </c>
      <c r="O27" s="61">
        <f>PRODUCT(I27/E27)</f>
        <v>4.1523809523809527</v>
      </c>
      <c r="Q27" s="18"/>
      <c r="R27" s="18"/>
      <c r="S27" s="1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18"/>
      <c r="F28" s="18"/>
      <c r="G28" s="18"/>
      <c r="H28" s="18"/>
      <c r="I28" s="18"/>
      <c r="J28" s="24"/>
      <c r="K28" s="24"/>
      <c r="L28" s="18"/>
      <c r="M28" s="18"/>
      <c r="N28" s="18"/>
      <c r="O28" s="18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18"/>
      <c r="AL192" s="18"/>
    </row>
    <row r="193" spans="12:38" x14ac:dyDescent="0.25"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</row>
    <row r="194" spans="12:38" x14ac:dyDescent="0.25"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</row>
    <row r="195" spans="12:38" x14ac:dyDescent="0.25"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/>
      <c r="AL220"/>
    </row>
    <row r="221" spans="12:38" ht="14.25" x14ac:dyDescent="0.2">
      <c r="L221"/>
      <c r="M221"/>
      <c r="N221"/>
      <c r="O221"/>
      <c r="P221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/>
      <c r="AL221"/>
    </row>
    <row r="222" spans="12:38" ht="14.25" x14ac:dyDescent="0.2">
      <c r="L222"/>
      <c r="M222"/>
      <c r="N222"/>
      <c r="O222"/>
      <c r="P222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/>
      <c r="AL222"/>
    </row>
    <row r="223" spans="12:38" ht="14.25" x14ac:dyDescent="0.2">
      <c r="L223"/>
      <c r="M223"/>
      <c r="N223"/>
      <c r="O223"/>
      <c r="P223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/>
      <c r="AL223"/>
    </row>
    <row r="224" spans="12:38" ht="14.25" x14ac:dyDescent="0.2">
      <c r="L224"/>
      <c r="M224"/>
      <c r="N224"/>
      <c r="O224"/>
      <c r="P224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2018-11-05T09:08:07Z</dcterms:modified>
</cp:coreProperties>
</file>