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M13" i="5" s="1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N13" i="5" l="1"/>
  <c r="O13" i="5"/>
  <c r="J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<sst xmlns="http://schemas.openxmlformats.org/spreadsheetml/2006/main" count="80" uniqueCount="35">
  <si>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</si>
  <si>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</si>
  <si>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</si>
  <si>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</si>
  <si>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</si>
  <si>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</si>
  <si>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</si>
  <si>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</si>
  <si>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</si>
  <si>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</si>
  <si>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</si>
  <si>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</si>
  <si>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</si>
  <si>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</si>
  <si>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</si>
  <si>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</si>
  <si>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</si>
  <si>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</si>
  <si>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</si>
  <si>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</si>
  <si>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</si>
  <si>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</si>
  <si>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</si>
  <si>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</si>
  <si>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Juho Matola</t>
  </si>
  <si>
    <t>5.</t>
  </si>
  <si>
    <t>YK  2</t>
  </si>
  <si>
    <t>9.</t>
  </si>
  <si>
    <t>YK</t>
  </si>
  <si>
    <t>4.</t>
  </si>
  <si>
    <t>17.6.2000   Ylivieska</t>
  </si>
  <si>
    <t>YK = Ylivieskan Kuula  (1909),  kasvattajaseura</t>
  </si>
  <si>
    <t>10.</t>
  </si>
  <si>
    <t>2.</t>
  </si>
  <si>
    <t xml:space="preserve">YK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</si>
</sst>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3</v>
      </c>
      <c r="AE4" s="12">
        <v>2</v>
      </c>
      <c r="AF4" s="68">
        <v>0.4</v>
      </c>
      <c r="AG4" s="10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16"/>
      <c r="AH5" s="40"/>
      <c r="AI5" s="7"/>
      <c r="AJ5" s="7"/>
      <c r="AK5" s="7"/>
      <c r="AL5" s="16"/>
      <c r="AM5" s="12"/>
      <c r="AN5" s="12"/>
      <c r="AO5" s="12"/>
      <c r="AP5" s="12"/>
      <c r="AQ5" s="12"/>
      <c r="AR5" s="65"/>
      <c r="AS5" s="10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27</v>
      </c>
      <c r="D6" s="1" t="s">
        <v>28</v>
      </c>
      <c r="E6" s="12">
        <v>11</v>
      </c>
      <c r="F6" s="12">
        <v>0</v>
      </c>
      <c r="G6" s="12">
        <v>0</v>
      </c>
      <c r="H6" s="13">
        <v>10</v>
      </c>
      <c r="I6" s="12">
        <v>19</v>
      </c>
      <c r="J6" s="68">
        <v>0.63329999999999997</v>
      </c>
      <c r="K6" s="16">
        <v>30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26</v>
      </c>
      <c r="AA6" s="12">
        <v>8</v>
      </c>
      <c r="AB6" s="12">
        <v>0</v>
      </c>
      <c r="AC6" s="12">
        <v>2</v>
      </c>
      <c r="AD6" s="12">
        <v>13</v>
      </c>
      <c r="AE6" s="12">
        <v>34</v>
      </c>
      <c r="AF6" s="68">
        <v>0.49270000000000003</v>
      </c>
      <c r="AG6" s="10">
        <v>69</v>
      </c>
      <c r="AH6" s="7"/>
      <c r="AI6" s="7"/>
      <c r="AJ6" s="7"/>
      <c r="AK6" s="7"/>
      <c r="AL6" s="10"/>
      <c r="AM6" s="12">
        <v>2</v>
      </c>
      <c r="AN6" s="12">
        <v>0</v>
      </c>
      <c r="AO6" s="12">
        <v>0</v>
      </c>
      <c r="AP6" s="12">
        <v>4</v>
      </c>
      <c r="AQ6" s="12">
        <v>8</v>
      </c>
      <c r="AR6" s="59">
        <v>0.66659999999999997</v>
      </c>
      <c r="AS6" s="10">
        <v>12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32</v>
      </c>
      <c r="D7" s="1" t="s">
        <v>28</v>
      </c>
      <c r="E7" s="12">
        <v>3</v>
      </c>
      <c r="F7" s="12">
        <v>0</v>
      </c>
      <c r="G7" s="12">
        <v>0</v>
      </c>
      <c r="H7" s="13">
        <v>3</v>
      </c>
      <c r="I7" s="12">
        <v>4</v>
      </c>
      <c r="J7" s="32">
        <v>0.44440000000000002</v>
      </c>
      <c r="K7" s="19">
        <v>9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33</v>
      </c>
      <c r="Z7" s="1" t="s">
        <v>26</v>
      </c>
      <c r="AA7" s="12">
        <v>15</v>
      </c>
      <c r="AB7" s="12">
        <v>1</v>
      </c>
      <c r="AC7" s="12">
        <v>2</v>
      </c>
      <c r="AD7" s="12">
        <v>35</v>
      </c>
      <c r="AE7" s="12">
        <v>77</v>
      </c>
      <c r="AF7" s="68">
        <v>0.66949999999999998</v>
      </c>
      <c r="AG7" s="19">
        <v>115</v>
      </c>
      <c r="AH7" s="40"/>
      <c r="AI7" s="12" t="s">
        <v>33</v>
      </c>
      <c r="AJ7" s="7"/>
      <c r="AK7" s="7"/>
      <c r="AM7" s="12">
        <v>5</v>
      </c>
      <c r="AN7" s="12">
        <v>0</v>
      </c>
      <c r="AO7" s="13">
        <v>2</v>
      </c>
      <c r="AP7" s="12">
        <v>13</v>
      </c>
      <c r="AQ7" s="12">
        <v>34</v>
      </c>
      <c r="AR7" s="65">
        <v>0.70830000000000004</v>
      </c>
      <c r="AS7" s="19">
        <v>48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2"/>
      <c r="D8" s="1"/>
      <c r="E8" s="12"/>
      <c r="F8" s="12"/>
      <c r="G8" s="12"/>
      <c r="H8" s="12"/>
      <c r="I8" s="12"/>
      <c r="J8" s="68"/>
      <c r="K8" s="16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29</v>
      </c>
      <c r="Z8" s="1" t="s">
        <v>34</v>
      </c>
      <c r="AA8" s="12">
        <v>6</v>
      </c>
      <c r="AB8" s="12">
        <v>0</v>
      </c>
      <c r="AC8" s="12">
        <v>2</v>
      </c>
      <c r="AD8" s="12">
        <v>10</v>
      </c>
      <c r="AE8" s="12">
        <v>27</v>
      </c>
      <c r="AF8" s="32">
        <v>0.62790000000000001</v>
      </c>
      <c r="AG8" s="19">
        <v>43</v>
      </c>
      <c r="AH8" s="40"/>
      <c r="AI8" s="7"/>
      <c r="AJ8" s="7"/>
      <c r="AK8" s="7"/>
      <c r="AL8" s="10"/>
      <c r="AM8" s="12"/>
      <c r="AN8" s="12"/>
      <c r="AO8" s="13"/>
      <c r="AP8" s="12"/>
      <c r="AQ8" s="12"/>
      <c r="AR8" s="59"/>
      <c r="AS8" s="10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14</v>
      </c>
      <c r="F9" s="36">
        <f>SUM(F4:F8)</f>
        <v>0</v>
      </c>
      <c r="G9" s="36">
        <f>SUM(G4:G8)</f>
        <v>0</v>
      </c>
      <c r="H9" s="36">
        <f>SUM(H4:H8)</f>
        <v>13</v>
      </c>
      <c r="I9" s="36">
        <f>SUM(I4:I8)</f>
        <v>23</v>
      </c>
      <c r="J9" s="37">
        <f>PRODUCT(I9/K9)</f>
        <v>0.58974358974358976</v>
      </c>
      <c r="K9" s="21">
        <f>SUM(K4:K8)</f>
        <v>39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31</v>
      </c>
      <c r="AB9" s="36">
        <f>SUM(AB4:AB8)</f>
        <v>1</v>
      </c>
      <c r="AC9" s="36">
        <f>SUM(AC4:AC8)</f>
        <v>6</v>
      </c>
      <c r="AD9" s="36">
        <f>SUM(AD4:AD8)</f>
        <v>61</v>
      </c>
      <c r="AE9" s="36">
        <f>SUM(AE4:AE8)</f>
        <v>140</v>
      </c>
      <c r="AF9" s="37">
        <f>PRODUCT(AE9/AG9)</f>
        <v>0.60344827586206895</v>
      </c>
      <c r="AG9" s="21">
        <f>SUM(AG4:AG8)</f>
        <v>232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0</v>
      </c>
      <c r="AO9" s="36">
        <f>SUM(AO4:AO8)</f>
        <v>2</v>
      </c>
      <c r="AP9" s="36">
        <f>SUM(AP4:AP8)</f>
        <v>17</v>
      </c>
      <c r="AQ9" s="36">
        <f>SUM(AQ4:AQ8)</f>
        <v>42</v>
      </c>
      <c r="AR9" s="37">
        <f>PRODUCT(AQ9/AS9)</f>
        <v>0.7</v>
      </c>
      <c r="AS9" s="39">
        <f>SUM(AS4:AS8)</f>
        <v>60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31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14</v>
      </c>
      <c r="F13" s="47">
        <f>PRODUCT(F9+R9)</f>
        <v>0</v>
      </c>
      <c r="G13" s="47">
        <f>PRODUCT(G9+S9)</f>
        <v>0</v>
      </c>
      <c r="H13" s="47">
        <f>PRODUCT(H9+T9)</f>
        <v>13</v>
      </c>
      <c r="I13" s="47">
        <f>PRODUCT(I9+U9)</f>
        <v>23</v>
      </c>
      <c r="J13" s="60">
        <f>PRODUCT(I13/K13)</f>
        <v>0.58974358974358976</v>
      </c>
      <c r="K13" s="16">
        <f>PRODUCT(K9+W9)</f>
        <v>39</v>
      </c>
      <c r="L13" s="53">
        <f>PRODUCT((F13+G13)/E13)</f>
        <v>0</v>
      </c>
      <c r="M13" s="53">
        <f>PRODUCT(H13/E13)</f>
        <v>0.9285714285714286</v>
      </c>
      <c r="N13" s="53">
        <f>PRODUCT((F13+G13+H13)/E13)</f>
        <v>0.9285714285714286</v>
      </c>
      <c r="O13" s="53">
        <f>PRODUCT(I13/E13)</f>
        <v>1.6428571428571428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38</v>
      </c>
      <c r="F14" s="47">
        <f>PRODUCT(AB9+AN9)</f>
        <v>1</v>
      </c>
      <c r="G14" s="47">
        <f>PRODUCT(AC9+AO9)</f>
        <v>8</v>
      </c>
      <c r="H14" s="47">
        <f>PRODUCT(AD9+AP9)</f>
        <v>78</v>
      </c>
      <c r="I14" s="47">
        <f>PRODUCT(AE9+AQ9)</f>
        <v>182</v>
      </c>
      <c r="J14" s="60">
        <f>PRODUCT(I14/K14)</f>
        <v>0.62328767123287676</v>
      </c>
      <c r="K14" s="10">
        <f>PRODUCT(AG9+AS9)</f>
        <v>292</v>
      </c>
      <c r="L14" s="53">
        <f>PRODUCT((F14+G14)/E14)</f>
        <v>0.23684210526315788</v>
      </c>
      <c r="M14" s="53">
        <f>PRODUCT(H14/E14)</f>
        <v>2.0526315789473686</v>
      </c>
      <c r="N14" s="53">
        <f>PRODUCT((F14+G14+H14)/E14)</f>
        <v>2.2894736842105261</v>
      </c>
      <c r="O14" s="53">
        <f>PRODUCT(I14/E14)</f>
        <v>4.7894736842105265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52</v>
      </c>
      <c r="F15" s="47">
        <f t="shared" ref="F15:I15" si="0">SUM(F12:F14)</f>
        <v>1</v>
      </c>
      <c r="G15" s="47">
        <f t="shared" si="0"/>
        <v>8</v>
      </c>
      <c r="H15" s="47">
        <f t="shared" si="0"/>
        <v>91</v>
      </c>
      <c r="I15" s="47">
        <f t="shared" si="0"/>
        <v>205</v>
      </c>
      <c r="J15" s="60">
        <f>PRODUCT(I15/K15)</f>
        <v>0.61933534743202412</v>
      </c>
      <c r="K15" s="16">
        <f>SUM(K12:K14)</f>
        <v>331</v>
      </c>
      <c r="L15" s="53">
        <f>PRODUCT((F15+G15)/E15)</f>
        <v>0.17307692307692307</v>
      </c>
      <c r="M15" s="53">
        <f>PRODUCT(H15/E15)</f>
        <v>1.75</v>
      </c>
      <c r="N15" s="53">
        <f>PRODUCT((F15+G15+H15)/E15)</f>
        <v>1.9230769230769231</v>
      </c>
      <c r="O15" s="53">
        <f>PRODUCT(I15/E15)</f>
        <v>3.9423076923076925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T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2020-09-04T10:02:36Z</dcterms:modified>
</cp:coreProperties>
</file>