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R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6" i="5" l="1"/>
  <c r="F15" i="5"/>
  <c r="H15" i="5"/>
  <c r="M15" i="5" s="1"/>
  <c r="L15" i="5"/>
  <c r="J16" i="5"/>
  <c r="O16" i="5"/>
  <c r="O15" i="5"/>
  <c r="J15" i="5"/>
  <c r="F16" i="5"/>
  <c r="AF10" i="5"/>
  <c r="H16" i="5" l="1"/>
  <c r="M16" i="5" s="1"/>
  <c r="N15" i="5"/>
  <c r="N16" i="5"/>
  <c r="L16" i="5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<sst xmlns="http://schemas.openxmlformats.org/spreadsheetml/2006/main" count="78" uniqueCount="36">
  <si>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</si>
  <si>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</si>
  <si>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</si>
  <si>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</si>
  <si>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</si>
  <si>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</si>
  <si>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</si>
  <si>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</si>
  <si>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</si>
  <si>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</si>
  <si>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</si>
  <si>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</si>
  <si>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</si>
  <si>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</si>
  <si>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</si>
  <si>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</si>
  <si>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</si>
  <si>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</si>
  <si>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</si>
  <si>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</si>
  <si>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</si>
  <si>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</si>
  <si>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</si>
  <si>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</si>
  <si>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= Jokioisten Koetus  (1902)</t>
  </si>
  <si>
    <t>KöLa = Köyliön Lallit  (1946)</t>
  </si>
  <si>
    <t>PöU = Pöytyän Urheilijat  (1945)</t>
  </si>
  <si>
    <t>Tuomas Metsänperä</t>
  </si>
  <si>
    <t>10.</t>
  </si>
  <si>
    <t>PöU</t>
  </si>
  <si>
    <t>3.</t>
  </si>
  <si>
    <t>JoKo</t>
  </si>
  <si>
    <t>9.</t>
  </si>
  <si>
    <t>KöLa</t>
  </si>
  <si>
    <t>14.2.1990   Loimaa</t>
  </si>
  <si>
    <t>LP Juniorit = Loimaan Palloilijat Junioripesis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</si>
</sst>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28</v>
      </c>
      <c r="Z4" s="1" t="s">
        <v>29</v>
      </c>
      <c r="AA4" s="12">
        <v>5</v>
      </c>
      <c r="AB4" s="12">
        <v>0</v>
      </c>
      <c r="AC4" s="12">
        <v>0</v>
      </c>
      <c r="AD4" s="12">
        <v>0</v>
      </c>
      <c r="AE4" s="12">
        <v>11</v>
      </c>
      <c r="AF4" s="68">
        <v>0.57889999999999997</v>
      </c>
      <c r="AG4" s="69">
        <v>19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30</v>
      </c>
      <c r="Z5" s="1" t="s">
        <v>29</v>
      </c>
      <c r="AA5" s="12">
        <v>7</v>
      </c>
      <c r="AB5" s="12">
        <v>0</v>
      </c>
      <c r="AC5" s="12">
        <v>3</v>
      </c>
      <c r="AD5" s="12">
        <v>0</v>
      </c>
      <c r="AE5" s="12">
        <v>6</v>
      </c>
      <c r="AF5" s="68">
        <v>0.35289999999999999</v>
      </c>
      <c r="AG5" s="69">
        <v>17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65">
        <v>0</v>
      </c>
      <c r="AS5" s="66">
        <v>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30</v>
      </c>
      <c r="Z7" s="1" t="s">
        <v>31</v>
      </c>
      <c r="AA7" s="12">
        <v>6</v>
      </c>
      <c r="AB7" s="12">
        <v>0</v>
      </c>
      <c r="AC7" s="12">
        <v>2</v>
      </c>
      <c r="AD7" s="12">
        <v>0</v>
      </c>
      <c r="AE7" s="12">
        <v>3</v>
      </c>
      <c r="AF7" s="68">
        <v>0.23069999999999999</v>
      </c>
      <c r="AG7" s="69">
        <v>13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32</v>
      </c>
      <c r="Z9" s="1" t="s">
        <v>33</v>
      </c>
      <c r="AA9" s="12">
        <v>11</v>
      </c>
      <c r="AB9" s="12">
        <v>0</v>
      </c>
      <c r="AC9" s="12">
        <v>1</v>
      </c>
      <c r="AD9" s="12">
        <v>1</v>
      </c>
      <c r="AE9" s="12">
        <v>16</v>
      </c>
      <c r="AF9" s="68">
        <v>0.39019999999999999</v>
      </c>
      <c r="AG9" s="69">
        <v>41</v>
      </c>
      <c r="AH9" s="7"/>
      <c r="AI9" s="7"/>
      <c r="AJ9" s="7"/>
      <c r="AK9" s="7"/>
      <c r="AL9" s="10"/>
      <c r="AM9" s="12">
        <v>1</v>
      </c>
      <c r="AN9" s="12">
        <v>0</v>
      </c>
      <c r="AO9" s="12">
        <v>0</v>
      </c>
      <c r="AP9" s="12">
        <v>1</v>
      </c>
      <c r="AQ9" s="12">
        <v>7</v>
      </c>
      <c r="AR9" s="65">
        <v>0.7</v>
      </c>
      <c r="AS9" s="66"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29</v>
      </c>
      <c r="AB10" s="36">
        <f>SUM(AB4:AB9)</f>
        <v>0</v>
      </c>
      <c r="AC10" s="36">
        <f>SUM(AC4:AC9)</f>
        <v>6</v>
      </c>
      <c r="AD10" s="36">
        <f>SUM(AD4:AD9)</f>
        <v>1</v>
      </c>
      <c r="AE10" s="36">
        <f>SUM(AE4:AE9)</f>
        <v>36</v>
      </c>
      <c r="AF10" s="37">
        <f>PRODUCT(AE10/AG10)</f>
        <v>0.4</v>
      </c>
      <c r="AG10" s="21">
        <f>SUM(AG4:AG9)</f>
        <v>90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0</v>
      </c>
      <c r="AP10" s="36">
        <f>SUM(AP4:AP9)</f>
        <v>1</v>
      </c>
      <c r="AQ10" s="36">
        <f>SUM(AQ4:AQ9)</f>
        <v>7</v>
      </c>
      <c r="AR10" s="37">
        <f>PRODUCT(AQ10/AS10)</f>
        <v>0.63636363636363635</v>
      </c>
      <c r="AS10" s="39">
        <f>SUM(AS4:AS9)</f>
        <v>11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26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31</v>
      </c>
      <c r="F15" s="47">
        <f>PRODUCT(AB10+AN10)</f>
        <v>0</v>
      </c>
      <c r="G15" s="47">
        <f>PRODUCT(AC10+AO10)</f>
        <v>6</v>
      </c>
      <c r="H15" s="47">
        <f>PRODUCT(AD10+AP10)</f>
        <v>2</v>
      </c>
      <c r="I15" s="47">
        <f>PRODUCT(AE10+AQ10)</f>
        <v>43</v>
      </c>
      <c r="J15" s="60">
        <f>PRODUCT(I15/K15)</f>
        <v>0.42574257425742573</v>
      </c>
      <c r="K15" s="10">
        <f>PRODUCT(AG10+AS10)</f>
        <v>101</v>
      </c>
      <c r="L15" s="53">
        <f>PRODUCT((F15+G15)/E15)</f>
        <v>0.19354838709677419</v>
      </c>
      <c r="M15" s="53">
        <f>PRODUCT(H15/E15)</f>
        <v>6.4516129032258063E-2</v>
      </c>
      <c r="N15" s="53">
        <f>PRODUCT((F15+G15+H15)/E15)</f>
        <v>0.25806451612903225</v>
      </c>
      <c r="O15" s="53">
        <f>PRODUCT(I15/E15)</f>
        <v>1.3870967741935485</v>
      </c>
      <c r="Q15" s="17"/>
      <c r="R15" s="17"/>
      <c r="S15" s="16"/>
      <c r="T15" s="54" t="s">
        <v>25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31</v>
      </c>
      <c r="F16" s="47">
        <f t="shared" ref="F16:I16" si="0">SUM(F13:F15)</f>
        <v>0</v>
      </c>
      <c r="G16" s="47">
        <f t="shared" si="0"/>
        <v>6</v>
      </c>
      <c r="H16" s="47">
        <f t="shared" si="0"/>
        <v>2</v>
      </c>
      <c r="I16" s="47">
        <f t="shared" si="0"/>
        <v>43</v>
      </c>
      <c r="J16" s="60">
        <f>PRODUCT(I16/K16)</f>
        <v>0.42574257425742573</v>
      </c>
      <c r="K16" s="16">
        <f>SUM(K13:K15)</f>
        <v>101</v>
      </c>
      <c r="L16" s="53">
        <f>PRODUCT((F16+G16)/E16)</f>
        <v>0.19354838709677419</v>
      </c>
      <c r="M16" s="53">
        <f>PRODUCT(H16/E16)</f>
        <v>6.4516129032258063E-2</v>
      </c>
      <c r="N16" s="53">
        <f>PRODUCT((F16+G16+H16)/E16)</f>
        <v>0.25806451612903225</v>
      </c>
      <c r="O16" s="53">
        <f>PRODUCT(I16/E16)</f>
        <v>1.3870967741935485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2018-11-06T13:53:44Z</dcterms:modified>
</cp:coreProperties>
</file>