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K6" i="5"/>
  <c r="I6" i="5"/>
  <c r="H6" i="5"/>
  <c r="G6" i="5"/>
  <c r="F6" i="5"/>
  <c r="E6" i="5"/>
  <c r="AE6" i="5"/>
  <c r="AD6" i="5"/>
  <c r="AC6" i="5"/>
  <c r="AB6" i="5"/>
  <c r="AA6" i="5"/>
  <c r="AG6" i="5" l="1"/>
  <c r="AF6" i="5" l="1"/>
  <c r="H11" i="5"/>
  <c r="F11" i="5"/>
  <c r="W6" i="5"/>
  <c r="U6" i="5"/>
  <c r="T6" i="5"/>
  <c r="S6" i="5"/>
  <c r="R6" i="5"/>
  <c r="Q6" i="5"/>
  <c r="K10" i="5"/>
  <c r="I10" i="5"/>
  <c r="H10" i="5"/>
  <c r="H12" i="5" s="1"/>
  <c r="G10" i="5"/>
  <c r="F10" i="5"/>
  <c r="E10" i="5"/>
  <c r="F12" i="5" l="1"/>
  <c r="K11" i="5"/>
  <c r="K12" i="5" s="1"/>
  <c r="E11" i="5"/>
  <c r="E12" i="5" s="1"/>
  <c r="M12" i="5" s="1"/>
  <c r="G11" i="5"/>
  <c r="I11" i="5"/>
  <c r="I12" i="5" s="1"/>
  <c r="L11" i="5" l="1"/>
  <c r="N11" i="5"/>
  <c r="M11" i="5"/>
  <c r="G12" i="5"/>
  <c r="N12" i="5" s="1"/>
  <c r="O12" i="5"/>
  <c r="J12" i="5"/>
  <c r="J11" i="5"/>
  <c r="O11" i="5"/>
  <c r="L12" i="5" l="1"/>
</calcChain>
</file>

<file path=xl/sharedStrings.xml><?xml version="1.0" encoding="utf-8"?>
<sst xmlns="http://schemas.openxmlformats.org/spreadsheetml/2006/main" count="105" uniqueCount="61">
  <si>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</si>
  <si>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</si>
  <si>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</si>
  <si>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</si>
  <si>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</si>
  <si>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</si>
  <si>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</si>
  <si>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</si>
  <si>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</si>
  <si>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</si>
  <si>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</si>
  <si>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</si>
  <si>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</si>
  <si>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</si>
  <si>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</si>
  <si>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</si>
  <si>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</si>
  <si>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</si>
  <si>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</si>
  <si>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</si>
  <si>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</si>
  <si>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</si>
  <si>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</si>
  <si>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</si>
  <si>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</si>
  <si>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Konsta Launonen</t>
  </si>
  <si>
    <t>8.</t>
  </si>
  <si>
    <t>PattU  2</t>
  </si>
  <si>
    <t>18.10.2002   Kuusamo</t>
  </si>
  <si>
    <t>Pattijoen Urheilijat Juniorit  (2012),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</si>
  <si>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</si>
  <si>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</si>
  <si>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</si>
  <si>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</si>
  <si>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</si>
  <si>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</si>
  <si>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</si>
  <si>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</si>
  <si>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</si>
  <si>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</si>
  <si>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</si>
  <si>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</si>
  <si>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</si>
  <si>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</si>
  <si>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</si>
  <si>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</si>
  <si>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</si>
  <si>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</si>
  <si>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</si>
  <si>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PattU</t>
  </si>
  <si>
    <t xml:space="preserve">  2-0  (6-3, 3-2)</t>
  </si>
  <si>
    <t>2v</t>
  </si>
  <si>
    <t>3/7</t>
  </si>
  <si>
    <t>1/2</t>
  </si>
  <si>
    <t>2/3</t>
  </si>
  <si>
    <t>0/2</t>
  </si>
  <si>
    <t>Mikael Mikkilä</t>
  </si>
  <si>
    <t>23.8.2003   Raahe</t>
  </si>
  <si>
    <t>3.</t>
  </si>
  <si>
    <t>10.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</si>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</sst>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56</v>
      </c>
      <c r="C1" s="2"/>
      <c r="D1" s="3"/>
      <c r="E1" s="4" t="s">
        <v>57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04"/>
      <c r="S5" s="105"/>
      <c r="T5" s="104"/>
      <c r="U5" s="104"/>
      <c r="V5" s="59"/>
      <c r="W5" s="19"/>
      <c r="X5" s="12">
        <v>2020</v>
      </c>
      <c r="Y5" s="12" t="s">
        <v>26</v>
      </c>
      <c r="Z5" s="1" t="s">
        <v>27</v>
      </c>
      <c r="AA5" s="12">
        <v>7</v>
      </c>
      <c r="AB5" s="12">
        <v>1</v>
      </c>
      <c r="AC5" s="12">
        <v>1</v>
      </c>
      <c r="AD5" s="12">
        <v>15</v>
      </c>
      <c r="AE5" s="12">
        <v>37</v>
      </c>
      <c r="AF5" s="32">
        <v>0.66069999999999995</v>
      </c>
      <c r="AG5" s="19">
        <v>56</v>
      </c>
      <c r="AH5" s="40"/>
      <c r="AI5" s="12" t="s">
        <v>58</v>
      </c>
      <c r="AJ5" s="7" t="s">
        <v>59</v>
      </c>
      <c r="AK5" s="7" t="s">
        <v>60</v>
      </c>
      <c r="AL5" s="109"/>
      <c r="AM5" s="12"/>
      <c r="AN5" s="104"/>
      <c r="AO5" s="104"/>
      <c r="AP5" s="104"/>
      <c r="AQ5" s="104"/>
      <c r="AR5" s="106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SUM(Q4:Q4)</f>
        <v>0</v>
      </c>
      <c r="R6" s="36">
        <f>SUM(R4:R4)</f>
        <v>0</v>
      </c>
      <c r="S6" s="36">
        <f>SUM(S4:S4)</f>
        <v>0</v>
      </c>
      <c r="T6" s="36">
        <f>SUM(T4:T4)</f>
        <v>0</v>
      </c>
      <c r="U6" s="36">
        <f>SUM(U4:U4)</f>
        <v>0</v>
      </c>
      <c r="V6" s="15">
        <v>0</v>
      </c>
      <c r="W6" s="21">
        <f>SUM(W4:W4)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1</v>
      </c>
      <c r="AC6" s="36">
        <f>SUM(AC4:AC5)</f>
        <v>1</v>
      </c>
      <c r="AD6" s="36">
        <f>SUM(AD4:AD5)</f>
        <v>15</v>
      </c>
      <c r="AE6" s="36">
        <f>SUM(AE4:AE5)</f>
        <v>37</v>
      </c>
      <c r="AF6" s="37">
        <f>PRODUCT(AE6/AG6)</f>
        <v>0.6607142857142857</v>
      </c>
      <c r="AG6" s="21">
        <f>SUM(AG4:AG5)</f>
        <v>56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21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1</v>
      </c>
      <c r="G11" s="47">
        <f>PRODUCT(AC6+AO6)</f>
        <v>1</v>
      </c>
      <c r="H11" s="47">
        <f>PRODUCT(AD6+AP6)</f>
        <v>15</v>
      </c>
      <c r="I11" s="47">
        <f>PRODUCT(AE6+AQ6)</f>
        <v>37</v>
      </c>
      <c r="J11" s="60">
        <f>PRODUCT(I11/K11)</f>
        <v>0.6607142857142857</v>
      </c>
      <c r="K11" s="10">
        <f>PRODUCT(AG6+AS6)</f>
        <v>56</v>
      </c>
      <c r="L11" s="53">
        <f>PRODUCT((F11+G11)/E11)</f>
        <v>0.2857142857142857</v>
      </c>
      <c r="M11" s="53">
        <f>PRODUCT(H11/E11)</f>
        <v>2.1428571428571428</v>
      </c>
      <c r="N11" s="53">
        <f>PRODUCT((F11+G11+H11)/E11)</f>
        <v>2.4285714285714284</v>
      </c>
      <c r="O11" s="53">
        <f>PRODUCT(I11/E11)</f>
        <v>5.2857142857142856</v>
      </c>
      <c r="Q11" s="17"/>
      <c r="R11" s="17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1</v>
      </c>
      <c r="G12" s="47">
        <f t="shared" si="0"/>
        <v>1</v>
      </c>
      <c r="H12" s="47">
        <f t="shared" si="0"/>
        <v>15</v>
      </c>
      <c r="I12" s="47">
        <f t="shared" si="0"/>
        <v>37</v>
      </c>
      <c r="J12" s="60">
        <f>PRODUCT(I12/K12)</f>
        <v>0.6607142857142857</v>
      </c>
      <c r="K12" s="16">
        <f>SUM(K9:K11)</f>
        <v>56</v>
      </c>
      <c r="L12" s="53">
        <f>PRODUCT((F12+G12)/E12)</f>
        <v>0.2857142857142857</v>
      </c>
      <c r="M12" s="53">
        <f>PRODUCT(H12/E12)</f>
        <v>2.1428571428571428</v>
      </c>
      <c r="N12" s="53">
        <f>PRODUCT((F12+G12+H12)/E12)</f>
        <v>2.4285714285714284</v>
      </c>
      <c r="O12" s="53">
        <f>PRODUCT(I12/E12)</f>
        <v>5.2857142857142856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Y5:AM6">
    <sortCondition ref="Y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" style="99" customWidth="1"/>
    <col min="3" max="3" width="23.7109375" style="100" bestFit="1" customWidth="1"/>
    <col min="4" max="4" width="10.5703125" style="101" customWidth="1"/>
    <col min="5" max="5" width="9.42578125" style="101" customWidth="1"/>
    <col min="6" max="6" width="0.7109375" style="19" customWidth="1"/>
    <col min="7" max="7" width="5.28515625" style="100" customWidth="1"/>
    <col min="8" max="8" width="5.140625" style="100" customWidth="1"/>
    <col min="9" max="9" width="5.42578125" style="100" customWidth="1"/>
    <col min="10" max="11" width="5.7109375" style="100" customWidth="1"/>
    <col min="12" max="12" width="6.140625" style="100" customWidth="1"/>
    <col min="13" max="16" width="4.85546875" style="100" customWidth="1"/>
    <col min="17" max="21" width="6.7109375" style="102" customWidth="1"/>
    <col min="22" max="22" width="11" style="100" customWidth="1"/>
    <col min="23" max="23" width="19.2851562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28</v>
      </c>
      <c r="D2" s="77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31</v>
      </c>
      <c r="C3" s="18" t="s">
        <v>32</v>
      </c>
      <c r="D3" s="64" t="s">
        <v>33</v>
      </c>
      <c r="E3" s="28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40" t="s">
        <v>8</v>
      </c>
      <c r="R3" s="40">
        <v>1</v>
      </c>
      <c r="S3" s="40">
        <v>2</v>
      </c>
      <c r="T3" s="40">
        <v>3</v>
      </c>
      <c r="U3" s="4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9"/>
      <c r="B4" s="80" t="s">
        <v>46</v>
      </c>
      <c r="C4" s="81" t="s">
        <v>50</v>
      </c>
      <c r="D4" s="82" t="s">
        <v>47</v>
      </c>
      <c r="E4" s="83" t="s">
        <v>49</v>
      </c>
      <c r="F4" s="90"/>
      <c r="G4" s="84"/>
      <c r="H4" s="85"/>
      <c r="I4" s="84">
        <v>1</v>
      </c>
      <c r="J4" s="86" t="s">
        <v>51</v>
      </c>
      <c r="K4" s="86">
        <v>6</v>
      </c>
      <c r="L4" s="86"/>
      <c r="M4" s="86">
        <v>1</v>
      </c>
      <c r="N4" s="84"/>
      <c r="O4" s="85"/>
      <c r="P4" s="84"/>
      <c r="Q4" s="107" t="s">
        <v>52</v>
      </c>
      <c r="R4" s="107" t="s">
        <v>53</v>
      </c>
      <c r="S4" s="107"/>
      <c r="T4" s="107" t="s">
        <v>54</v>
      </c>
      <c r="U4" s="107" t="s">
        <v>55</v>
      </c>
      <c r="V4" s="108">
        <v>0.42899999999999999</v>
      </c>
      <c r="W4" s="80" t="s">
        <v>48</v>
      </c>
      <c r="X4" s="84">
        <v>1153</v>
      </c>
      <c r="Y4" s="75"/>
      <c r="Z4" s="75"/>
      <c r="AA4" s="75"/>
      <c r="AB4" s="75"/>
      <c r="AC4" s="75"/>
      <c r="AD4" s="75"/>
    </row>
    <row r="5" spans="1:30" x14ac:dyDescent="0.25">
      <c r="A5" s="79"/>
      <c r="B5" s="87"/>
      <c r="C5" s="88"/>
      <c r="D5" s="89"/>
      <c r="E5" s="90"/>
      <c r="F5" s="45"/>
      <c r="G5" s="91"/>
      <c r="H5" s="90"/>
      <c r="I5" s="88"/>
      <c r="J5" s="90"/>
      <c r="K5" s="88"/>
      <c r="L5" s="90"/>
      <c r="M5" s="90"/>
      <c r="N5" s="90"/>
      <c r="O5" s="90"/>
      <c r="P5" s="90"/>
      <c r="Q5" s="92"/>
      <c r="R5" s="92"/>
      <c r="S5" s="92"/>
      <c r="T5" s="92"/>
      <c r="U5" s="92"/>
      <c r="V5" s="90"/>
      <c r="W5" s="90"/>
      <c r="X5" s="93"/>
      <c r="Y5" s="75"/>
      <c r="Z5" s="75"/>
      <c r="AA5" s="75"/>
      <c r="AB5" s="75"/>
      <c r="AC5" s="75"/>
      <c r="AD5" s="75"/>
    </row>
    <row r="6" spans="1:30" x14ac:dyDescent="0.25">
      <c r="A6" s="79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9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6"/>
      <c r="O37" s="96"/>
      <c r="P37" s="10"/>
      <c r="Q37" s="97"/>
      <c r="R37" s="97"/>
      <c r="S37" s="97"/>
      <c r="T37" s="97"/>
      <c r="U37" s="97"/>
      <c r="V37" s="10"/>
      <c r="W37" s="54"/>
      <c r="X37" s="10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6"/>
      <c r="O38" s="96"/>
      <c r="P38" s="10"/>
      <c r="Q38" s="97"/>
      <c r="R38" s="97"/>
      <c r="S38" s="97"/>
      <c r="T38" s="97"/>
      <c r="U38" s="97"/>
      <c r="V38" s="10"/>
      <c r="W38" s="54"/>
      <c r="X38" s="10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6"/>
      <c r="O39" s="96"/>
      <c r="P39" s="10"/>
      <c r="Q39" s="97"/>
      <c r="R39" s="97"/>
      <c r="S39" s="97"/>
      <c r="T39" s="97"/>
      <c r="U39" s="97"/>
      <c r="V39" s="10"/>
      <c r="W39" s="54"/>
      <c r="X39" s="10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6"/>
      <c r="O40" s="96"/>
      <c r="P40" s="10"/>
      <c r="Q40" s="97"/>
      <c r="R40" s="97"/>
      <c r="S40" s="97"/>
      <c r="T40" s="97"/>
      <c r="U40" s="97"/>
      <c r="V40" s="10"/>
      <c r="W40" s="54"/>
      <c r="X40" s="10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6"/>
      <c r="O41" s="96"/>
      <c r="P41" s="10"/>
      <c r="Q41" s="97"/>
      <c r="R41" s="97"/>
      <c r="S41" s="97"/>
      <c r="T41" s="97"/>
      <c r="U41" s="97"/>
      <c r="V41" s="10"/>
      <c r="W41" s="54"/>
      <c r="X41" s="10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6"/>
      <c r="O42" s="96"/>
      <c r="P42" s="10"/>
      <c r="Q42" s="97"/>
      <c r="R42" s="97"/>
      <c r="S42" s="97"/>
      <c r="T42" s="97"/>
      <c r="U42" s="97"/>
      <c r="V42" s="10"/>
      <c r="W42" s="54"/>
      <c r="X42" s="10"/>
      <c r="Y42" s="75"/>
      <c r="Z42" s="75"/>
      <c r="AA42" s="75"/>
      <c r="AB42" s="75"/>
      <c r="AC42" s="75"/>
      <c r="AD42" s="7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2020-08-29T09:44:33Z</dcterms:modified>
</cp:coreProperties>
</file>