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12" i="5" l="1"/>
  <c r="K17" i="5" l="1"/>
  <c r="F17" i="5"/>
  <c r="AS13" i="5"/>
  <c r="AQ13" i="5"/>
  <c r="AR13" i="5" s="1"/>
  <c r="AP13" i="5"/>
  <c r="AO13" i="5"/>
  <c r="AN13" i="5"/>
  <c r="AM13" i="5"/>
  <c r="AG13" i="5"/>
  <c r="AE13" i="5"/>
  <c r="I18" i="5" s="1"/>
  <c r="AD13" i="5"/>
  <c r="AC13" i="5"/>
  <c r="G18" i="5" s="1"/>
  <c r="AB13" i="5"/>
  <c r="AA13" i="5"/>
  <c r="E18" i="5" s="1"/>
  <c r="W13" i="5"/>
  <c r="U13" i="5"/>
  <c r="T13" i="5"/>
  <c r="S13" i="5"/>
  <c r="R13" i="5"/>
  <c r="Q13" i="5"/>
  <c r="K13" i="5"/>
  <c r="I13" i="5"/>
  <c r="I17" i="5" s="1"/>
  <c r="I19" i="5" s="1"/>
  <c r="H13" i="5"/>
  <c r="H17" i="5" s="1"/>
  <c r="G13" i="5"/>
  <c r="G17" i="5" s="1"/>
  <c r="G19" i="5" s="1"/>
  <c r="F13" i="5"/>
  <c r="E13" i="5"/>
  <c r="E17" i="5" s="1"/>
  <c r="E19" i="5" s="1"/>
  <c r="K18" i="5" l="1"/>
  <c r="K19" i="5" s="1"/>
  <c r="F18" i="5"/>
  <c r="H18" i="5"/>
  <c r="M18" i="5" s="1"/>
  <c r="L18" i="5"/>
  <c r="J19" i="5"/>
  <c r="O19" i="5"/>
  <c r="O18" i="5"/>
  <c r="F19" i="5"/>
  <c r="AF13" i="5"/>
  <c r="J18" i="5" l="1"/>
  <c r="H19" i="5"/>
  <c r="M19" i="5" s="1"/>
  <c r="N18" i="5"/>
  <c r="N19" i="5"/>
  <c r="L19" i="5"/>
</calcChain>
</file>

<file path=xl/sharedStrings.xml><?xml version="1.0" encoding="utf-8"?>
<sst xmlns="http://schemas.openxmlformats.org/spreadsheetml/2006/main" count="87" uniqueCount="37">
  <si>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</si>
  <si>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</si>
  <si>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</si>
  <si>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</si>
  <si>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</si>
  <si>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</si>
  <si>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</si>
  <si>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</si>
  <si>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</si>
  <si>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</si>
  <si>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</si>
  <si>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</si>
  <si>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</si>
  <si>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</si>
  <si>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</si>
  <si>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</si>
  <si>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</si>
  <si>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</si>
  <si>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</si>
  <si>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</si>
  <si>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</si>
  <si>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</si>
  <si>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</si>
  <si>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</si>
  <si>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NaPa = Napapiirin Pesis-Team  (1998)</t>
  </si>
  <si>
    <t>Vili Myllykangas</t>
  </si>
  <si>
    <t>8.</t>
  </si>
  <si>
    <t>KeKi  2</t>
  </si>
  <si>
    <t>7.</t>
  </si>
  <si>
    <t>4.</t>
  </si>
  <si>
    <t>1.</t>
  </si>
  <si>
    <t>9.</t>
  </si>
  <si>
    <t>NaPa</t>
  </si>
  <si>
    <t>6.</t>
  </si>
  <si>
    <t>5.</t>
  </si>
  <si>
    <t>29.3.1993   Kempele</t>
  </si>
  <si>
    <t>KeKi = Kempeleen Kiri  (1915),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</si>
</sst>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35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4</v>
      </c>
      <c r="AB4" s="12">
        <v>0</v>
      </c>
      <c r="AC4" s="12">
        <v>0</v>
      </c>
      <c r="AD4" s="12">
        <v>0</v>
      </c>
      <c r="AE4" s="12">
        <v>0</v>
      </c>
      <c r="AF4" s="68">
        <v>0</v>
      </c>
      <c r="AG4" s="69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2011</v>
      </c>
      <c r="Y5" s="12" t="s">
        <v>28</v>
      </c>
      <c r="Z5" s="1" t="s">
        <v>27</v>
      </c>
      <c r="AA5" s="12">
        <v>5</v>
      </c>
      <c r="AB5" s="12">
        <v>0</v>
      </c>
      <c r="AC5" s="12">
        <v>0</v>
      </c>
      <c r="AD5" s="12">
        <v>0</v>
      </c>
      <c r="AE5" s="12">
        <v>5</v>
      </c>
      <c r="AF5" s="68">
        <v>0.3846</v>
      </c>
      <c r="AG5" s="69">
        <v>13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2012</v>
      </c>
      <c r="Y6" s="12" t="s">
        <v>28</v>
      </c>
      <c r="Z6" s="1" t="s">
        <v>27</v>
      </c>
      <c r="AA6" s="12">
        <v>9</v>
      </c>
      <c r="AB6" s="12">
        <v>1</v>
      </c>
      <c r="AC6" s="12">
        <v>1</v>
      </c>
      <c r="AD6" s="12">
        <v>5</v>
      </c>
      <c r="AE6" s="12">
        <v>17</v>
      </c>
      <c r="AF6" s="68">
        <v>0.42499999999999999</v>
      </c>
      <c r="AG6" s="69">
        <v>40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2013</v>
      </c>
      <c r="Y7" s="12" t="s">
        <v>29</v>
      </c>
      <c r="Z7" s="1" t="s">
        <v>27</v>
      </c>
      <c r="AA7" s="12">
        <v>14</v>
      </c>
      <c r="AB7" s="12">
        <v>0</v>
      </c>
      <c r="AC7" s="12">
        <v>2</v>
      </c>
      <c r="AD7" s="12">
        <v>17</v>
      </c>
      <c r="AE7" s="12">
        <v>58</v>
      </c>
      <c r="AF7" s="68">
        <v>0.53210000000000002</v>
      </c>
      <c r="AG7" s="69">
        <v>109</v>
      </c>
      <c r="AH7" s="7"/>
      <c r="AI7" s="7"/>
      <c r="AJ7" s="7"/>
      <c r="AK7" s="7"/>
      <c r="AL7" s="10"/>
      <c r="AM7" s="12">
        <v>2</v>
      </c>
      <c r="AN7" s="12">
        <v>0</v>
      </c>
      <c r="AO7" s="12">
        <v>0</v>
      </c>
      <c r="AP7" s="12">
        <v>2</v>
      </c>
      <c r="AQ7" s="12">
        <v>6</v>
      </c>
      <c r="AR7" s="65">
        <v>0.46150000000000002</v>
      </c>
      <c r="AS7" s="66">
        <v>13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2014</v>
      </c>
      <c r="Y8" s="12" t="s">
        <v>30</v>
      </c>
      <c r="Z8" s="1" t="s">
        <v>27</v>
      </c>
      <c r="AA8" s="12">
        <v>15</v>
      </c>
      <c r="AB8" s="12">
        <v>1</v>
      </c>
      <c r="AC8" s="12">
        <v>2</v>
      </c>
      <c r="AD8" s="12">
        <v>16</v>
      </c>
      <c r="AE8" s="12">
        <v>30</v>
      </c>
      <c r="AF8" s="68">
        <v>0.53569999999999995</v>
      </c>
      <c r="AG8" s="69">
        <v>56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2015</v>
      </c>
      <c r="Y9" s="12" t="s">
        <v>31</v>
      </c>
      <c r="Z9" s="1" t="s">
        <v>32</v>
      </c>
      <c r="AA9" s="12">
        <v>18</v>
      </c>
      <c r="AB9" s="12">
        <v>2</v>
      </c>
      <c r="AC9" s="12">
        <v>7</v>
      </c>
      <c r="AD9" s="12">
        <v>16</v>
      </c>
      <c r="AE9" s="12">
        <v>67</v>
      </c>
      <c r="AF9" s="68">
        <v>0.53169999999999995</v>
      </c>
      <c r="AG9" s="69">
        <v>126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2016</v>
      </c>
      <c r="Y10" s="12" t="s">
        <v>31</v>
      </c>
      <c r="Z10" s="1" t="s">
        <v>32</v>
      </c>
      <c r="AA10" s="12">
        <v>18</v>
      </c>
      <c r="AB10" s="12">
        <v>3</v>
      </c>
      <c r="AC10" s="12">
        <v>2</v>
      </c>
      <c r="AD10" s="12">
        <v>29</v>
      </c>
      <c r="AE10" s="12">
        <v>79</v>
      </c>
      <c r="AF10" s="68">
        <v>0.59840000000000004</v>
      </c>
      <c r="AG10" s="69">
        <v>132</v>
      </c>
      <c r="AH10" s="7"/>
      <c r="AI10" s="7" t="s">
        <v>33</v>
      </c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2017</v>
      </c>
      <c r="Y11" s="12" t="s">
        <v>31</v>
      </c>
      <c r="Z11" s="1" t="s">
        <v>32</v>
      </c>
      <c r="AA11" s="12">
        <v>9</v>
      </c>
      <c r="AB11" s="12">
        <v>1</v>
      </c>
      <c r="AC11" s="12">
        <v>0</v>
      </c>
      <c r="AD11" s="12">
        <v>7</v>
      </c>
      <c r="AE11" s="12">
        <v>30</v>
      </c>
      <c r="AF11" s="68">
        <v>0.57689999999999997</v>
      </c>
      <c r="AG11" s="69">
        <v>52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2018</v>
      </c>
      <c r="Y12" s="12" t="s">
        <v>34</v>
      </c>
      <c r="Z12" s="1" t="s">
        <v>27</v>
      </c>
      <c r="AA12" s="12">
        <v>15</v>
      </c>
      <c r="AB12" s="12">
        <v>2</v>
      </c>
      <c r="AC12" s="12">
        <v>14</v>
      </c>
      <c r="AD12" s="12">
        <v>9</v>
      </c>
      <c r="AE12" s="12">
        <v>54</v>
      </c>
      <c r="AF12" s="68">
        <v>0.62060000000000004</v>
      </c>
      <c r="AG12" s="69">
        <f>PRODUCT(AE12/AF12)</f>
        <v>87.012568482114077</v>
      </c>
      <c r="AH12" s="7"/>
      <c r="AI12" s="7"/>
      <c r="AJ12" s="7"/>
      <c r="AK12" s="7"/>
      <c r="AL12" s="10"/>
      <c r="AM12" s="1"/>
      <c r="AN12" s="1"/>
      <c r="AO12" s="1"/>
      <c r="AP12" s="1"/>
      <c r="AQ12" s="1"/>
      <c r="AR12" s="52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1" t="s">
        <v>13</v>
      </c>
      <c r="C13" s="62"/>
      <c r="D13" s="63"/>
      <c r="E13" s="36">
        <f>SUM(E4:E12)</f>
        <v>0</v>
      </c>
      <c r="F13" s="36">
        <f>SUM(F4:F12)</f>
        <v>0</v>
      </c>
      <c r="G13" s="36">
        <f>SUM(G4:G12)</f>
        <v>0</v>
      </c>
      <c r="H13" s="36">
        <f>SUM(H4:H12)</f>
        <v>0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1"/>
      <c r="O13" s="42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4" t="s">
        <v>13</v>
      </c>
      <c r="Y13" s="11"/>
      <c r="Z13" s="9"/>
      <c r="AA13" s="36">
        <f>SUM(AA4:AA12)</f>
        <v>107</v>
      </c>
      <c r="AB13" s="36">
        <f>SUM(AB4:AB12)</f>
        <v>10</v>
      </c>
      <c r="AC13" s="36">
        <f>SUM(AC4:AC12)</f>
        <v>28</v>
      </c>
      <c r="AD13" s="36">
        <f>SUM(AD4:AD12)</f>
        <v>99</v>
      </c>
      <c r="AE13" s="36">
        <f>SUM(AE4:AE12)</f>
        <v>340</v>
      </c>
      <c r="AF13" s="37">
        <f>PRODUCT(AE13/AG13)</f>
        <v>0.55015062369211343</v>
      </c>
      <c r="AG13" s="21">
        <f>SUM(AG4:AG12)</f>
        <v>618.01256848211403</v>
      </c>
      <c r="AH13" s="18"/>
      <c r="AI13" s="29"/>
      <c r="AJ13" s="41"/>
      <c r="AK13" s="42"/>
      <c r="AL13" s="10"/>
      <c r="AM13" s="36">
        <f>SUM(AM4:AM12)</f>
        <v>2</v>
      </c>
      <c r="AN13" s="36">
        <f>SUM(AN4:AN12)</f>
        <v>0</v>
      </c>
      <c r="AO13" s="36">
        <f>SUM(AO4:AO12)</f>
        <v>0</v>
      </c>
      <c r="AP13" s="36">
        <f>SUM(AP4:AP12)</f>
        <v>2</v>
      </c>
      <c r="AQ13" s="36">
        <f>SUM(AQ4:AQ12)</f>
        <v>6</v>
      </c>
      <c r="AR13" s="37">
        <f>PRODUCT(AQ13/AS13)</f>
        <v>0.46153846153846156</v>
      </c>
      <c r="AS13" s="39">
        <f>SUM(AS4:AS12)</f>
        <v>13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8" t="s">
        <v>16</v>
      </c>
      <c r="C15" s="49"/>
      <c r="D15" s="50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22</v>
      </c>
      <c r="O15" s="7" t="s">
        <v>21</v>
      </c>
      <c r="Q15" s="17"/>
      <c r="R15" s="17" t="s">
        <v>10</v>
      </c>
      <c r="S15" s="17"/>
      <c r="T15" s="54" t="s">
        <v>36</v>
      </c>
      <c r="U15" s="10"/>
      <c r="V15" s="19"/>
      <c r="W15" s="19"/>
      <c r="X15" s="43"/>
      <c r="Y15" s="43"/>
      <c r="Z15" s="43"/>
      <c r="AA15" s="43"/>
      <c r="AB15" s="43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3"/>
      <c r="AO15" s="43"/>
      <c r="AP15" s="43"/>
      <c r="AQ15" s="43"/>
      <c r="AR15" s="43"/>
      <c r="AS15" s="4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1" t="s">
        <v>15</v>
      </c>
      <c r="C16" s="3"/>
      <c r="D16" s="52"/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60">
        <v>0</v>
      </c>
      <c r="K16" s="16"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24</v>
      </c>
      <c r="U16" s="16"/>
      <c r="V16" s="16"/>
      <c r="W16" s="16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7">
        <f>PRODUCT(E13+Q13)</f>
        <v>0</v>
      </c>
      <c r="F17" s="47">
        <f>PRODUCT(F13+R13)</f>
        <v>0</v>
      </c>
      <c r="G17" s="47">
        <f>PRODUCT(G13+S13)</f>
        <v>0</v>
      </c>
      <c r="H17" s="47">
        <f>PRODUCT(H13+T13)</f>
        <v>0</v>
      </c>
      <c r="I17" s="47">
        <f>PRODUCT(I13+U13)</f>
        <v>0</v>
      </c>
      <c r="J17" s="60">
        <v>0</v>
      </c>
      <c r="K17" s="16">
        <f>PRODUCT(K13+W13)</f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7">
        <f>PRODUCT(AA13+AM13)</f>
        <v>109</v>
      </c>
      <c r="F18" s="47">
        <f>PRODUCT(AB13+AN13)</f>
        <v>10</v>
      </c>
      <c r="G18" s="47">
        <f>PRODUCT(AC13+AO13)</f>
        <v>28</v>
      </c>
      <c r="H18" s="47">
        <f>PRODUCT(AD13+AP13)</f>
        <v>101</v>
      </c>
      <c r="I18" s="47">
        <f>PRODUCT(AE13+AQ13)</f>
        <v>346</v>
      </c>
      <c r="J18" s="60">
        <f>PRODUCT(I18/K18)</f>
        <v>0.54832505291026912</v>
      </c>
      <c r="K18" s="10">
        <f>PRODUCT(AG13+AS13)</f>
        <v>631.01256848211403</v>
      </c>
      <c r="L18" s="53">
        <f>PRODUCT((F18+G18)/E18)</f>
        <v>0.34862385321100919</v>
      </c>
      <c r="M18" s="53">
        <f>PRODUCT(H18/E18)</f>
        <v>0.92660550458715596</v>
      </c>
      <c r="N18" s="53">
        <f>PRODUCT((F18+G18+H18)/E18)</f>
        <v>1.275229357798165</v>
      </c>
      <c r="O18" s="53">
        <f>PRODUCT(I18/E18)</f>
        <v>3.1743119266055047</v>
      </c>
      <c r="Q18" s="17"/>
      <c r="R18" s="17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7"/>
      <c r="AF18" s="17"/>
      <c r="AG18" s="17"/>
      <c r="AH18" s="17"/>
      <c r="AI18" s="17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4" t="s">
        <v>13</v>
      </c>
      <c r="C19" s="45"/>
      <c r="D19" s="46"/>
      <c r="E19" s="47">
        <f>SUM(E16:E18)</f>
        <v>109</v>
      </c>
      <c r="F19" s="47">
        <f t="shared" ref="F19:I19" si="0">SUM(F16:F18)</f>
        <v>10</v>
      </c>
      <c r="G19" s="47">
        <f t="shared" si="0"/>
        <v>28</v>
      </c>
      <c r="H19" s="47">
        <f t="shared" si="0"/>
        <v>101</v>
      </c>
      <c r="I19" s="47">
        <f t="shared" si="0"/>
        <v>346</v>
      </c>
      <c r="J19" s="60">
        <f>PRODUCT(I19/K19)</f>
        <v>0.54832505291026912</v>
      </c>
      <c r="K19" s="16">
        <f>SUM(K16:K18)</f>
        <v>631.01256848211403</v>
      </c>
      <c r="L19" s="53">
        <f>PRODUCT((F19+G19)/E19)</f>
        <v>0.34862385321100919</v>
      </c>
      <c r="M19" s="53">
        <f>PRODUCT(H19/E19)</f>
        <v>0.92660550458715596</v>
      </c>
      <c r="N19" s="53">
        <f>PRODUCT((F19+G19+H19)/E19)</f>
        <v>1.275229357798165</v>
      </c>
      <c r="O19" s="53">
        <f>PRODUCT(I19/E19)</f>
        <v>3.1743119266055047</v>
      </c>
      <c r="Q19" s="10"/>
      <c r="R19" s="10"/>
      <c r="S19" s="10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7"/>
      <c r="AF178" s="17"/>
      <c r="AG178" s="17"/>
      <c r="AH178" s="17"/>
      <c r="AI178" s="17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7"/>
      <c r="AF179" s="17"/>
      <c r="AG179" s="17"/>
      <c r="AH179" s="17"/>
      <c r="AI179" s="17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7"/>
      <c r="AF180" s="17"/>
      <c r="AG180" s="17"/>
      <c r="AH180" s="17"/>
      <c r="AI180" s="17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0"/>
      <c r="AL184" s="10"/>
    </row>
    <row r="185" spans="12:57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57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2018-11-06T23:49:34Z</dcterms:modified>
</cp:coreProperties>
</file>